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<sst xmlns="http://schemas.openxmlformats.org/spreadsheetml/2006/main" count="416" uniqueCount="112">
  <si>
    <t>Категории</t>
  </si>
  <si>
    <t>Цены/поставщики</t>
  </si>
  <si>
    <t>Средняя цена</t>
  </si>
  <si>
    <t>Начальная цена</t>
  </si>
  <si>
    <t>Наименование</t>
  </si>
  <si>
    <t>Х</t>
  </si>
  <si>
    <t>Характеристика</t>
  </si>
  <si>
    <t>Количество, шт</t>
  </si>
  <si>
    <t>Цена за единицу</t>
  </si>
  <si>
    <t>Итого</t>
  </si>
  <si>
    <t>Количество, шт.</t>
  </si>
  <si>
    <t>ИТОГО</t>
  </si>
  <si>
    <t>Номер п/п</t>
  </si>
  <si>
    <t>Наименование  источника</t>
  </si>
  <si>
    <t>Дата, номер коммерческого предложения</t>
  </si>
  <si>
    <t>Адрес</t>
  </si>
  <si>
    <t>Телефон</t>
  </si>
  <si>
    <t>Обоснованием для расчета начальной (максимальной) цены была использована информация коммерческих предложений фирм потенциальных участников размещения заказа. Начальная (максимальная) цена получена путем сложения предложенных цен и нахождения средней цены гражданско-правового договора.</t>
  </si>
  <si>
    <t>Срок действия цен до 31.12.2012 года</t>
  </si>
  <si>
    <t>И.о. главного врача                      _________________ В.В. Быков</t>
  </si>
  <si>
    <t>тел/факс. 8(34675) 6-79-98</t>
  </si>
  <si>
    <t>e-mail: mtsucgb@mail.ru</t>
  </si>
  <si>
    <t>Начальник ОМТС    _________________ Р.Ш.Смаилов</t>
  </si>
  <si>
    <t>В цену товара включены расходы: на доставку товара до склада Заказчика , страхование, уплату таможенных пошлин, налогов, сборов и других обязательных платежей, включая НДС.  В случае поставки товара зарубежного производства, товар должен быть растаможенным.</t>
  </si>
  <si>
    <t xml:space="preserve">Каркас изготовлен из труб прямоугольного, квадратного и круглого сечения; 
Все металлические детали кровати покрыты эпоксидной порошковой   краской; 
Максимальная равномерно-распределённая нагрузка — 150 кг; 
Многосекционное ложе — сетка сварная с ячейкой 50х50 мм из стальных прутьев d=4 мм; 
Кровать установлена на 4 самоориентирующиеся колеса d=100 мм , 2 из которых — с тормозом;  
Положение секций — спинная (0-45°), бедренная (0-30°), ножная (0-30°) регулируется при помощи ступенчатой рейки (гребёнки);
 По углам кровати расположены роликовые бамперы; Масса —  100 кг;  
</t>
  </si>
  <si>
    <t>Кровать функциональная трехсекционная КФ3-01"МСК" (на колесах, МСК-103)</t>
  </si>
  <si>
    <t>Угломер ортопедический</t>
  </si>
  <si>
    <t>Шприцевой инфузионный насос (Перфузор)</t>
  </si>
  <si>
    <t xml:space="preserve">Классификация CF, защита от дефибрилляции, класс 2
Размеры 190 х 100 х 120 мм
Вес 1,5 кг
Основное/Автономное электропитание 220В, 50Гц / 12 В
Время работы в автономном режиме &gt; 80 часов при скорости инфузии 10 мл/ч с новым комплектом щелочных батареек ААА
&gt; 2,5 часов при скорости инфузии 10 мл/ч с заряженным аккумулятором
Используемые шприцы 20 и 50/60 мл
различных фирм-производителей
Задаваемый объем инфузии 0,1-999,9 мл, шаг 0,1 мл
Скорость инфузии 0,1-99,9 мл/час, шаг 0,1 мл/час
Точность инфузии ±2,5% в соответствие с IEC/EN 60601-2-24
Скорость болюсной инфузии 800 мл/час
Уровень давления окклюзии 3 уровня: 0,4-0,8-1,2 бар
Изменение скорости без прерывания инфузии (титрование)
Функция паузы с сохранением параметров
Функция «Антиболюс»
Информация о заданном и введенном объеме в реальном масштабе времени
Звуковой и визуальный сигнал тревоги по основным параметрам безопасности пациента
Автоматическое определение шприца
</t>
  </si>
  <si>
    <t>Материал — нержавеющая сталь. Предназначен для измерения углов движений в суставах, а также для определения кривизны оси конечности и позвоночника у взрослых и детей. Длинна  370 мм.</t>
  </si>
  <si>
    <t>Дрель медицинская ДР-5</t>
  </si>
  <si>
    <t>Отсасыватель хирургический ЭЛЕМА АМ2М</t>
  </si>
  <si>
    <t xml:space="preserve">Отсасыватель хирургический на мобильной стойке - предназначен для отсоса воздуха и жидкости из ран и полостей при операциях и в послеоперационном периоде, а также для других процедур, основанных на вакууме, где требуется повышенная быстрота откачки.  
Комплект :
-аспирационными автоклавируемыми поликарбонатными банками на 2,5 л с закручивающимися крышками из АБС пластика;
-пусковой пневматической педалью. 
Тип вакуумного насоса- мембранный, безмаслянный .  
Устанавливается на мобильной стойке. Мобильная стойка представляет из себя хромированное пятилучье на колесных опорах на которое установлена хромированная колонна с площадкой для крепления отсасывателя. Габаритные размеры отсасывателя на мобильной стойке  640х640х1100 мм. 
Стойка по двум сторонам оборудована стандартными шинами 30х10х250 мм для навески дополнительных принадлежностей. 
Технические характеристики 
- Максимальный вакуум в аспирационных банках, кПа -85;
 Свободный расход воздуха, л/мин 30 
- Общий объем аспирационных банок, л стеклянные ТВИСТ 3 (2х1,5) поликарбонатные 5(2х2,5)  
 Уровень звукового давления, дБ 60  
Время непрерывной работы, час - 8 
- Питание от сети переменного тока, В/Гц  -220/50  Потребляемая мощность, ВА 60 
- Диаметр отсасывающего шланга- 10х16 
Оснащен сменным бактериальным фильтром 
- Встроенный индикатор вакуума- стрелочный вакуумметр  
 Поплавковая защита от переполнения аспирационных банок отсасываемой жидкостью.
</t>
  </si>
  <si>
    <t>Ингалятор универсальный компрессорный Microlife NEB 10 New</t>
  </si>
  <si>
    <t>Измеритель артериального давления OMRON M6 Comfort</t>
  </si>
  <si>
    <t xml:space="preserve">Автоматический тонометр на плечо
1000 измерений на одном комплекте батарей
Память на 90 измерений
Расчет средних показателей утреннего и вечернего давления
Крупный 4-х строчный ЖК-дисплей
Индикаторы аритмии, движения, повышенного давления
Универсальная безболезненная манжета 22-42 см
Питание, как от батарей, так и от сетевого адаптера
Габариты131х155х84 мм
Вес: 350 гр. (без учета батарей и манжеты)
</t>
  </si>
  <si>
    <t>Ультразвуковой ингалятор Vitta Raffaelo</t>
  </si>
  <si>
    <t xml:space="preserve">Скорость распыления: &gt; 0,33 мл/мин 
Размер частиц: 95% частиц от 0,5 до 2,5 мкм 
Деионизация воды: 2 мл воды 
Объем стакана: 5 мл 
Комплектность: 
маска, носовые канюли, загубник, набор стаканчиков,
адаптер, сумка переносная
 Режим работы и паузы: 30 мин / 30 мин 
Потребляемая мощность: 17 Вт 
Вес: 320 г.
Габариты: 150х140х90 мм   
</t>
  </si>
  <si>
    <t>Нейростимулятор для проводниковой анестезии ЭС-ПНП-01 Микролюкс</t>
  </si>
  <si>
    <t xml:space="preserve">Автоматическое обнаружение обрыва кабеля;
Автоотключение через 15 минут бездействия;
Амплитуда импульсов - 0 до 5 мА с шагом 0.1 мА;
Длительность импульсов - 0.1 мс.
Частота следования импульсов - 1 Гц;
Питание от батареи 9В тип 6F22 ("Крона" или аналогичная); 
Габаритные размеры - 130 x 70 x 25 мм.
</t>
  </si>
  <si>
    <t>Электрокардиограф Альтон 103 А</t>
  </si>
  <si>
    <t>Ларингоскоп с набором клинком</t>
  </si>
  <si>
    <t xml:space="preserve">Набор клинков: Paed1, Mac 2, Mac З - 3 шт.
Батареечная рукоятка Standart F.O - 1 шт.
Перезаряжаемая рукоятка Standart F.O, NT – 1 шт.
Аккумулятор NiMH или Li-ion - 1 шт.
Зарядный блок NT 200 - 1 шт.
Запасная лампа - 1 шт.
Кейс на молнии - 1 шт.
Название клинков  Общая длина  Ширина дистального конца
                             мм:                                  мм: 
Paed 1                  95                             13
Mac 2                 115                             13
Mac 3                 135                             15
</t>
  </si>
  <si>
    <t>Дистилляторы электрические (аквадистилляторы) ДЭ-25 -02</t>
  </si>
  <si>
    <t xml:space="preserve">Стерилизатор воздушный ГП- 80 </t>
  </si>
  <si>
    <t xml:space="preserve">предназначены для стерилизации хирургического инструмента, термостойких шприцев (с отметкой 200ºС) и игл к ним, стеклянной посуды и прочих изделий медицинского назначения.
Задаваемые температурные режимы, °С от 60 до 200; 
объем камеры, литр: 80;
задаваемое время выдержки, мин: 1-999;
время нагрева до 200 °С, мин: 30; 
напряжение питания В: 220;
потребляемая мощность, кВт: 2.1;
</t>
  </si>
  <si>
    <t xml:space="preserve">Шкаф сушильный ШС-80-01 </t>
  </si>
  <si>
    <t>Медицинские весы ВЭМ-150-«МАССА-К» А 3</t>
  </si>
  <si>
    <t>КУШЕТКА СМОТРОВАЯ С РЕГУЛИРУЕМЫМ ПОДГОЛОВНИКОМ М 111-03</t>
  </si>
  <si>
    <t xml:space="preserve">Каркас кушетки выполнен из стальной трубы, окрашенной порошковой полиэфирной краской. Полумягкий лежак состоит из ДСП 16 мм. и поролона 20 мм. Обивка из винилискожи. Подголовник смотровой кушетки регулируется и имеет угол наклона от 0° до 45°.
Длинна: 1970 мм.;
Ширина: 610 мм.;
Высота: 500 мм.
</t>
  </si>
  <si>
    <t>Дозатор ДШВ 1</t>
  </si>
  <si>
    <t xml:space="preserve">Диапазон скоростей, мл/час: 1-120;
Количество устанавливаемых шприцов шт. 2; 
Объем одного шприца мл: 20 (10; 50) ;
Общий объем установленных шприцов мл: 40 (20;100) ;
Продолжительность работы 20ч; перерыв  2ч; 
Электропитание: ток переменный однофазный -220 ± 10% В, 50 Гц; 
потребляемая мощность, Вт:  5;
Масса нетто/брутто, кг: 3/6.
</t>
  </si>
  <si>
    <t>Эхоэнцефалограф СОНОМЕД-315-Р</t>
  </si>
  <si>
    <t xml:space="preserve">Глубина зондирования: 180 мм;Диапазон измерений  20-180 мм;Число каналов 2;
Разрешающая способность;для датчиков 1.0 МГц 5 мм;для датчиков 1.5 МГц 3 мм;для датчиков 2.0 МГц 2 мм;Интенсивность излучения &lt; 30 мВт/мм2;Усиление общее  60 dB;
ближняя зона  40 dB;дальняя зона 40 dB;Память изображения 4 экрана;Режимы работы
А эхоэнцефалограмма (1 окно);2А две эхоэнцефалограммы (2 окна);А+А+T трансмиссионный режим (2 окна);Регистрация результатов;встроенный ЖКИ дисплей 256*128;Мощность потребления 4 Вт;Размеры 190х140х50 мм;
</t>
  </si>
  <si>
    <t>Дефибрилятор ДКИ-Н-08</t>
  </si>
  <si>
    <t xml:space="preserve">Оснащенность дефибриллятора: Нормируемый биполярный импульс (1:5); 
Широкий уровень выбора энергии воздействия (5 - 360 Дж); 
Блокировка случайного набора энергии свыше 200 Дж; Отдельный канал приема ЭКГ по 3 отведениям; Электроды дефибрилляции со съемными накладками; Комбинированное питание; 
Встроенное зарядное устройство; 
Возможность работы от бортовой сети автомобиля 12 В. 
Технические характеристики: 
 Энергия импульса при электрическом сопротивлении пациента 25-100 Ом, Дж5, 10, 25, 50, 75, 100, 150, 200, 250, 300, 360; 
Импульс дефибрилляции биполярный несимметричный с соотношением амплитуд 1:5;
 Питание от сети переменного тока, В/Гц 220±22/50; Потребляемая мощность, ВА 200; 
Электробезопасность класс II, тип BF;
 Масса, кг 8,5; Габаритные размеры, мм 385х140х455;
 Размеры экрана 120х90 мм; 
Чувствительность канала ЭКГ, мм/мВ5 - 10 и 20; Скорость перемещения изображения на экране, мм/с-25; Разрешение, точек/мм 8;
 Скорость протяжки бумаги, мм/с 25;
 Ширина бумаги, мм-  58;
 Диаметр рулона, мм 50;
</t>
  </si>
  <si>
    <t>Отсасыватель хирургический электрический "Armed"7А-23D</t>
  </si>
  <si>
    <t xml:space="preserve">Производительность, л/мин -20; Диапазон регулирования давления, МПа - 0-0,9; Потребляемая мощность 90 Вт;Напряжение -220 В / Частота 50 Гц;  Шум 60 Дб;непрерывное рабочее время 30 мин;Средняя наработка на отказ 2000 час;                  Вес нетто: 15 кг; Размеры 360 х 320 х 480; Класс электробезопасности 1;  Комплектация: Отсасыватель (без сменных и запасных частей) 1шт;Банка-сборник 2шт.;Наконечник для отсасывателя 1шт.;Трубка аспирационная (L=2м) 1шт.; Трубка соединительная (L=0,1м) 2шт.;Крышка для банки 2шт.;Фильтр бактериальный воздушный 2шт.; Устройство поплавковое 1шт;Педальный ножной выключатель 1шт.;Шнур питания 1шт.;
 Паспорт 1 экз.
</t>
  </si>
  <si>
    <t xml:space="preserve">Коробки стерилизационные круглые с фильтрами предназначены для стерилизации материалов и предметов медицинского назначения в паровых медицинских стерилизаторах и дальнейшей их транспортировки и хранения в течении 20 суток. 
Фильтры сохраняют свои фильтрующие свойства до 60 циклов стерилизации. 
 Условный объем, куб.дм :12;
Высота, мм:190;
Диаметр, мм:325;
</t>
  </si>
  <si>
    <t>Коробка стерилизационная (бикс медицинский) КСКФ-12</t>
  </si>
  <si>
    <t>Пульсоксиметр YX 300 Армед</t>
  </si>
  <si>
    <t xml:space="preserve">Двух цветный, 4-х режимный ЖК дисплей;
 отображение SPO2, ЧСС, Отображение пульсовой волны Низкое энергопотребление (работает более 30 часов от 2-х батареек ААА);
 Автовыключение через 8 секунд после окончания использования Индикация разряда батареи;
 Диапазон измерения SpO270%;
 Точность измерения +/-2 в диапазоне 80%-99%; +/-3 в диапазоне 70%- Диапазон измерения пульса, ударов в мин. 25-2 Точность измерения +/-1;
 Электропитание :две щелочных батарейки ААА , В1,5.
</t>
  </si>
  <si>
    <t>Тонометр CS-107</t>
  </si>
  <si>
    <t xml:space="preserve">Манометр с легкочитаемой шкалой в металлическом корпусе
Груша с пылезащитным фильтром и с игольчатым клапаном
Манжета с металлическим кольцом размером 22-36 см.
Материал манжеты нейлон
Встроенный металлический фонендоскоп
Диапазон измерений давления воздуха в манжете: 20-300 мм рт.ст.
Комплектация : 
Манометр - 1 шт.
Манжета - 1 шт.
Стетоскоп - 1 шт.
Сумка для хранения и транспортировки - 1 шт.
Руководство по эксплуатации прибора - 1 шт.
</t>
  </si>
  <si>
    <t>UA-705 Полуавтоматический тонометр с детской манжетой</t>
  </si>
  <si>
    <t xml:space="preserve">Полуавтоматический измеритель артериального давления с трёхстрочным дисплеем; 
Размер манжеты: окружность плеча 22 – 32 см; 
Диапазон измерения давления: 20 – 280 мм рт.ст.; 
Точность измерения давления: ±3 мм рт.ст.;
Диапазон измерения пульса: 40 – 200 уд/мин; 
Точность измерения пульса: ± 5%; 
Питание: 1 элемент питания АА (позволяет проводить более 2 000 измерений) 
Комплектация : основное устройство, элемент питания, сумка, инструкция.
</t>
  </si>
  <si>
    <t>Облучатель бактерицидный переносной ОКН 11 М</t>
  </si>
  <si>
    <t xml:space="preserve">Напряжение питания 220В 
Частота тока 50Гц 
Потребляемая мощность: 950ВА 
Источник излучения лампа ДРТ 240 
Габаритные размеры 155х170х290мм 
Масса: 3 кг
</t>
  </si>
  <si>
    <t>Набор изделий травматологических для скорой помощи НИТ-01сс Исполнение: в сумке-саквояже СС-05.03</t>
  </si>
  <si>
    <t xml:space="preserve">Исполнение: в сумке-саквояже; Размеры, мм: 450x230x220;Вес, кг: 5,5.
Состав:Маска хирургическая одноразовая 2 шт.;Салфетка противоожоговая 1 шт. Покрывало спасательное 1 шт.; Сумка-вкладыш для хирургического нструмента СВ-06 — 1 шт. ;Пакет гипотермический 3 шт. ;Средства иммобилизации ;Бинт эластичный трубчатый 4 шт. ;Салфетка стерильная 1 уп. ;Салфетка гемостатическая 2 шт. 
Иглодержатель общехирургический 1 шт. ;Ножницы тупоконечные прямые 1 шт. ;Грелка солевая многоразовая 1 шт. ;Вата гигроскопическая 1 шт.;Шина складная для руки ШС-4-01* 1 шт.;Скальпель 1 шт.; транспортных разового пользования ЗШТ-1; Бинт стерильный 12 шт.; Перевязочные материалы и кровоостанавливающие средства ;Зажим к/о зубчатый изогнутый 1 шт.; Повязка косыночная средняя ПКс 3 шт. ;Зажим к/о зубчатый прямой 1 шт. ;Простыня стерильная (комплект — 2 шт.) -1 шт.; Пинцет хирургический 1 шт. ;Игла атравматическая с нитью стерильной - 2 шт.; ;Лейкопластырь рулонный 2 шт.; Фонарик диагностический 1 шт; Пакет перевязочный 11 шт.; Шина-воротник транспортная детская ШВТ-М 1 шт.;   Шина-воротник транспортная взрослая ШВТ-XL 1 шт. ;Прочие медицинские изделия; Инструмент; Перчатки стерильные 4 пары ;Жгут кровоостанавливающий 2 шт. ;Шина складная для ноги ШС-4-02* 1 шт
</t>
  </si>
  <si>
    <t>Офтальмоскоп heine mini 3000</t>
  </si>
  <si>
    <t xml:space="preserve">количество корригирующих линз - 16;
рефракции линз насадки для прямой офтальмоскопии - плюс: 1, 2, 3, 4, 6, 8, 15, 20 дптр,
минус: 1, 2, 3, 4, 6, 8, 15, 20 дптр;
диафрагмы - Большой круг, Малый круг, фиксационная звезда, полукруг, бескрасный фильтр;
размеры - 100х150х20 мм;
масса прибора - 0,2 кг;
</t>
  </si>
  <si>
    <t xml:space="preserve">Наибольший предел взвешивания [НПВ] (кг) 15
Наименьший предел взвешивания [НмПВ] (г) 20
Наибольший предел выборки массы тары (кг) 5
Погрешность весов при нецентрированном расположении груза на платформе(г) ±4
Непостоянство показаний ненагруженных весов (г) ±1
Время установления показаний  (с) 2
Время работы в автономном режиме от аккумулятора (ч) 48
Время работы от сетевого адаптера неограничено
Габаритные размеры, ВхШхГ  (мм) 105х540х300
Масса  (кг) 5
</t>
  </si>
  <si>
    <t>Детские электронные весы для новорожденных В1-15-"Саша"</t>
  </si>
  <si>
    <t>Аппарат для ирригоскопии и промываний (аппарата Боброва) 1.5л/2 л</t>
  </si>
  <si>
    <t>Комплект поставки—  Штанглаз (стеклянная банка с притертой или завинчивающейся пробкой) емкостью 0,5; 1,0; 2л - 1шт.—  Груша для нагнетания воздуха (шприц 150мл) - 1шт.—  Трубка медицинская для нагнетания воздуха d 5мм - 1шт.—  Трубка медицинская для бариевой суспензии d 8мм - 1шт.—  Соединительные штуцера - 2шт.—  Одноразовое устройство для ирригоскопии (игла для пневноторакса, кислородный катетер) - 1шт.</t>
  </si>
  <si>
    <t>Рефлектор лобный Романовского</t>
  </si>
  <si>
    <t>предназначен для освещения отражённым светом полостей уха, горла и носа или операционного поля.   фокусное расстояние зеркала, мм: 175±15   диаметр отверстия для наблюдения, мм: 14   масса, кг, : 0,125  мягкое оголовье.</t>
  </si>
  <si>
    <t>Центрифуга лабораторная ОПН-3</t>
  </si>
  <si>
    <t>Гемоглобинометр Минигем 540</t>
  </si>
  <si>
    <t xml:space="preserve">Диапазон измерений - от 0 до 360 г/л.
Суммарная погрешность определения концентрации гемоглобина, полученная при сравнительных медицинских испытаниях, не превышает 2% во всем диапазоне измеряемых концентраций.
Забор крови производится традиционным лабораторным способом - 20 мкл капиллярной (или венозной) крови.
Для приготовления фотометрической пробы используется один из двух трансформирующих растворов.
Время подготовки пробы - 20 минут. Объем пробы - 4,5 мл. 
Процесс фотометрирования длится 1 секунду. Результат измерения выдается на жидкокристаллическом трехзначном дисплее в граммах/литр.
Прибор питается от трех миниатюрных элементов питания, энергии которых достаточно для 1000000 измерений. Прибор имеет также гнездо для подключения сетевого адаптера.
Прибор не требует включения и выключения, он постоянно находится в режиме ожидания измерений с минимальным энергопотреблением.
Длительность измерительного цикла не превышает 1 секунды. 
Измерительный цикл начинается автоматически при </t>
  </si>
  <si>
    <t>Размораживатель плазмы РП 2-01-«БФА»</t>
  </si>
  <si>
    <t xml:space="preserve">Количество одновременно размораживаемых                   2
 контейнеров по 450 мл. 
Количество одновременно размораживаемых                   4
 контейнеров по 250 мл. 
Количество одновременно подогреваемых                        2
 флаконов до 450 мл. 
Емкость камеры, дм                                                      10±0,5
Непрерывный режим работы, ч                                           12
Температура воды в камере в установившемся             37±1      
 режиме термостатирования, С 
Время нагрева воды в камере рабочего режима 37С, мин     20                                             
Время размораживания в                                                                          
 режиме «ПЛАЗМА», мин                                                    20
Время размораживания в                                                       
режиме «КРИОПРЕЦИПИТАТ», мин                                  7
Содержание VIII фактора                                                70-80
в размороженной плазме, %
Электропитание, V, Гц                                                   220,50
Максимально потребляемая мощность, КВт                     1,5
Габаритные размеры, мм (дл. шир. выс. )       360х290х360
Масса, кг                                                                                 10
</t>
  </si>
  <si>
    <t>Котел аппарат Коха</t>
  </si>
  <si>
    <t xml:space="preserve">Аппарат Коха предназначен для кипячения и стерилизации инструмента, материала и посуды на пару в лабораторных условиях. 
 Номинальное напряжение220В 
Потребляемая мощность6 кВт 
Время нагрева30-50 мин 
Емкость котла 88л 
Кол-во нагревателей3 
Габаритные размеры1000х620  
</t>
  </si>
  <si>
    <t>Механический дозатор Proline plus переменного объема</t>
  </si>
  <si>
    <t xml:space="preserve">Диапазон объемов дозирования: 1-5 мкл
Количество каналов:1
Точность: 1,30%
Воспроизводимость: 1,20%
Тип наконечников 5000 мкл
</t>
  </si>
  <si>
    <t>Дата составления сводной таблицы 13 ноября  2012 года</t>
  </si>
  <si>
    <t>ООО " Медирон"</t>
  </si>
  <si>
    <t>ООО "Уральская ватная компания"</t>
  </si>
  <si>
    <t>ООО "Квазар"</t>
  </si>
  <si>
    <r>
      <t xml:space="preserve">Способ размещения заказа                </t>
    </r>
    <r>
      <rPr>
        <i/>
        <sz val="11"/>
        <color indexed="8"/>
        <rFont val="Times New Roman"/>
        <family val="1"/>
      </rPr>
      <t xml:space="preserve">    Открытый аукцион в электронной форме</t>
    </r>
  </si>
  <si>
    <t xml:space="preserve">Могут производить как холодную, так и горячую (+80°С) очищенную воду, что особенно необходимо для приготовления высоконасыщенных растворов.
Электропроводность получаемой воды - 5х10-4 См/м.
Производительность, л/час: 25
Исполнение: настенное
Расход воды на охлаждение дм3/ч: 350;
Напряжение, В: 380;
Мощность, кВт: 15( + 10 );
Масса (с упаковкой), кг: 40
</t>
  </si>
  <si>
    <t xml:space="preserve">Предназначается для сушки стеклянной и металлической посуды, термостойких шприцев, хирургического и другого инструмента 
внутренняя камера из нержавеющей стали 
Объем рабочей камеры, л 80
 Размеры рабочей камеры (ШхДхВ), мм560х390х370 Диапазон задаваемых рабочих температур, °С+50...+200
Время непрерывной работы, ч,: 16 
Время нагрева до максимальной температуры, мин, : 45 
Напряжение питания, В: 220
Установленная мощность, кВт: 1,
</t>
  </si>
  <si>
    <t xml:space="preserve">1. Частота вращения режущего инструмента, об/мин -  0-500.
2. Мощность, Вт - 250
3.Режим работы повторно-кратковременный:
- продолжительность цикла в мин. - 15;
- продолжит. работы в течение цикла, мин. - 10.
4.Масса, кг,:
- насадка - 0,75;
- электропривод - 0,7.
5. Габаритные размеры, мм,:
- насадка (без патрона): дл. 120, выс. 155, 60;
- электропривод: длина 112, 45.
6. Вид зажимного механизма.
Патрон кулачковый - для режущего инструмента с хвостовика от 1,0 до 9,0 мм. 
Макс. рабочей части режущего инструмента (фрезы), мм -12.
Патрон кулачковый - для режущего инструмента с хвостовика от 1,0 до 6,0 мм. 
Максимальный рабочей части режущего инструмента (фрезы) – 9 мм.
Дополнительно патрон АСЗМ (съемный автоматический зажимной механизм) - для режущего инструмента (фасонных фрез и т.п.) с хвостовика 8 мм. 
Максимальный рабочей части режущего инструмента (фрезы) – 50 мм.
</t>
  </si>
  <si>
    <t xml:space="preserve">Ширина и максимальная длина термобумаги – 57 х 50 мм; 
Размер экрана 60х60 мм;
Скорость подачи бумаги, мм/с 12,5; 25; 50;
Диапазон входных напряжений электрокардиосигналов     от 0,03 до 10 мВ;
Напряжение внутренних шумов, приведённое ко входу  15  мкВ;
Питание:
- от сети переменного тока, В/Гц (160...242)/50;
- от бортовой сети автомобиля, В 12;
- от внутреннего источника питания 2,4;
Мощность – 10 Вт;
Электробезопасность класс II, тип CF;
</t>
  </si>
  <si>
    <t xml:space="preserve">Медицинские весы для взвешивания людей 
Максимальный вес / дискретность - 200 кг / 50 г;
Выборка веса тары 50 кг;
Интерфейс управления RS-232;
Допустимая влажность - 80% (при отсутствии конденсата);
Диапазон рабочих температур от +10°С до +40°С;
Питание В/Гц 220 B/50 Гц;
</t>
  </si>
  <si>
    <t xml:space="preserve">Размер частицы аэрозоля – 1 – 14 мкм
 3 режимов работы в зависимости от размера частиц 
Корпус с отсеками для хранения гарнитуры 
Размер:  255 мм х 120 мм х  180 мм
Вес:  2 кг
</t>
  </si>
  <si>
    <t xml:space="preserve">Напряжение питания: 220В/50Гц
Потребляемая мощность: 100 ВА
Габаритные размеры, (ШхГхВ), мм: 405х470х270
Масса с комплектом принадлежностей :10кг
Работа с максимальным объемом до 150 мл 
Скорость вращения ротора 1000 мин-1, 1500 мин-1, 2000 мин-1, 2700 мин-1 
Установка времени до 99 минут с шагом 1 минута 
Цифровая индикация времени работы 
Плавный старт и плавное торможение 
Блокировка крышки при вращении ротора 
Сохранение последнего установленного режима работы после выключения питания
</t>
  </si>
  <si>
    <t>Начальная (максимальная) цена: 2 070 186 (два миллиона семьдесят тысяч сто восемьдесят шесть)рублей 00 копеек.</t>
  </si>
  <si>
    <t>620086  г. Екатеринбург,ул. Радищева, 60А, офис № 204</t>
  </si>
  <si>
    <t xml:space="preserve">620039   г. Екатеринбург, 
ул. ХХII Партсъезда 15 
</t>
  </si>
  <si>
    <t>624001  Свердловская область г.Арамиль 25 км Челябинского тракта</t>
  </si>
  <si>
    <t>8(343) 330-77-10, 372-59-20</t>
  </si>
  <si>
    <t>8(343) 23-57-999 233-75-27</t>
  </si>
  <si>
    <t>8(343)297-19-09</t>
  </si>
  <si>
    <t>07.11.2012 №647</t>
  </si>
  <si>
    <t>07.11.2012 №648</t>
  </si>
  <si>
    <t>07.11.2012 №649</t>
  </si>
  <si>
    <t>Исполнитель: начальник отдела материально-технического снабжения</t>
  </si>
  <si>
    <t>Смаилов Руслан Шавкатович</t>
  </si>
  <si>
    <t>Часть 4.  Обоснование расчета начальной (максимальной) цены гражданско-правового договора на поставку медицинского оборудования из средств бюджета города Югорска на  2012 года для нужд  МБЛПУ «ЦГБ г. Югорска»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</si>
</sst>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</numFmts>
  <fonts count="38">
    <font>
      <sz val="11"/>
      <color theme="1"/>
      <name val="Calibri"/>
      <family val="2"/>
    </font>
    <font>
      <sz val="11"/>
      <color indexed="8"/>
      <name val="Times New Roman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 style="medium"/>
      <top/>
      <bottom style="medium"/>
    </border>
    <border>
      <left style="medium"/>
      <right/>
      <top>
        <color indexed="63"/>
      </top>
      <bottom/>
    </border>
    <border>
      <left/>
      <right style="medium"/>
      <top>
        <color indexed="63"/>
      </top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>
        <color indexed="63"/>
      </top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19" xfId="0" applyFont="1" applyBorder="1" applyAlignment="1">
      <alignment horizontal="center" vertical="center" wrapText="1"/>
    </xf>
    <xf numFmtId="164" fontId="21" fillId="33" borderId="13" xfId="0" applyNumberFormat="1" applyFont="1" applyFill="1" applyBorder="1" applyAlignment="1">
      <alignment horizontal="center"/>
    </xf>
    <xf numFmtId="164" fontId="21" fillId="0" borderId="19" xfId="0" applyNumberFormat="1" applyFont="1" applyBorder="1" applyAlignment="1">
      <alignment horizontal="center"/>
    </xf>
    <xf numFmtId="164" fontId="21" fillId="0" borderId="20" xfId="0" applyNumberFormat="1" applyFont="1" applyBorder="1" applyAlignment="1">
      <alignment horizontal="center"/>
    </xf>
    <xf numFmtId="164" fontId="21" fillId="33" borderId="19" xfId="0" applyNumberFormat="1" applyFont="1" applyFill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164" fontId="21" fillId="0" borderId="0" xfId="0" applyNumberFormat="1" applyFont="1" applyBorder="1" applyAlignment="1">
      <alignment horizontal="center"/>
    </xf>
    <xf numFmtId="0" fontId="21" fillId="0" borderId="0" xfId="0" applyNumberFormat="1" applyFont="1" applyAlignment="1">
      <alignment horizontal="left" vertical="center" wrapText="1"/>
    </xf>
    <xf numFmtId="0" fontId="21" fillId="0" borderId="22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0" xfId="0" applyFont="1" applyAlignment="1">
      <alignment vertical="top"/>
    </xf>
    <xf numFmtId="164" fontId="21" fillId="0" borderId="13" xfId="0" applyNumberFormat="1" applyFont="1" applyBorder="1" applyAlignment="1">
      <alignment horizontal="center"/>
    </xf>
    <xf numFmtId="164" fontId="21" fillId="0" borderId="17" xfId="0" applyNumberFormat="1" applyFont="1" applyBorder="1" applyAlignment="1">
      <alignment horizontal="center"/>
    </xf>
    <xf numFmtId="0" fontId="21" fillId="0" borderId="24" xfId="0" applyFont="1" applyBorder="1" applyAlignment="1">
      <alignment horizontal="center" vertical="center"/>
    </xf>
    <xf numFmtId="4" fontId="29" fillId="33" borderId="19" xfId="0" applyNumberFormat="1" applyFont="1" applyFill="1" applyBorder="1" applyAlignment="1">
      <alignment horizontal="center"/>
    </xf>
    <xf numFmtId="0" fontId="21" fillId="0" borderId="25" xfId="0" applyFont="1" applyBorder="1" applyAlignment="1">
      <alignment horizontal="center" wrapText="1"/>
    </xf>
    <xf numFmtId="0" fontId="21" fillId="0" borderId="26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7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0" fontId="21" fillId="0" borderId="24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44" fontId="21" fillId="0" borderId="24" xfId="42" applyFont="1" applyBorder="1" applyAlignment="1">
      <alignment horizontal="center" vertical="center" wrapText="1"/>
    </xf>
    <xf numFmtId="44" fontId="21" fillId="0" borderId="28" xfId="42" applyFont="1" applyBorder="1" applyAlignment="1">
      <alignment horizontal="center" vertical="center" wrapText="1"/>
    </xf>
    <xf numFmtId="44" fontId="21" fillId="0" borderId="29" xfId="42" applyFont="1" applyBorder="1" applyAlignment="1">
      <alignment horizontal="center" vertical="top" wrapText="1"/>
    </xf>
    <xf numFmtId="0" fontId="21" fillId="0" borderId="30" xfId="0" applyFont="1" applyBorder="1" applyAlignment="1">
      <alignment horizontal="center" vertical="top" wrapText="1"/>
    </xf>
    <xf numFmtId="0" fontId="21" fillId="0" borderId="31" xfId="0" applyFont="1" applyBorder="1" applyAlignment="1">
      <alignment horizontal="center" vertical="top" wrapText="1"/>
    </xf>
    <xf numFmtId="0" fontId="21" fillId="0" borderId="32" xfId="0" applyFont="1" applyBorder="1" applyAlignment="1">
      <alignment horizontal="center" vertical="top" wrapText="1"/>
    </xf>
    <xf numFmtId="0" fontId="21" fillId="0" borderId="33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top"/>
    </xf>
    <xf numFmtId="0" fontId="1" fillId="0" borderId="25" xfId="0" applyFont="1" applyFill="1" applyBorder="1" applyAlignment="1">
      <alignment horizontal="center" vertical="top" wrapText="1"/>
    </xf>
    <xf numFmtId="0" fontId="1" fillId="0" borderId="34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21" fillId="33" borderId="18" xfId="0" applyFont="1" applyFill="1" applyBorder="1" applyAlignment="1">
      <alignment horizontal="center" vertical="center" wrapText="1"/>
    </xf>
    <xf numFmtId="0" fontId="21" fillId="33" borderId="35" xfId="0" applyFont="1" applyFill="1" applyBorder="1" applyAlignment="1">
      <alignment horizontal="center" vertical="center" wrapText="1"/>
    </xf>
    <xf numFmtId="164" fontId="21" fillId="33" borderId="18" xfId="0" applyNumberFormat="1" applyFont="1" applyFill="1" applyBorder="1" applyAlignment="1">
      <alignment horizontal="center" vertical="center" wrapText="1"/>
    </xf>
    <xf numFmtId="164" fontId="21" fillId="33" borderId="35" xfId="0" applyNumberFormat="1" applyFont="1" applyFill="1" applyBorder="1" applyAlignment="1">
      <alignment horizontal="center" vertical="center"/>
    </xf>
    <xf numFmtId="164" fontId="21" fillId="33" borderId="36" xfId="0" applyNumberFormat="1" applyFont="1" applyFill="1" applyBorder="1" applyAlignment="1">
      <alignment horizontal="center" vertical="center"/>
    </xf>
    <xf numFmtId="0" fontId="21" fillId="33" borderId="35" xfId="0" applyFont="1" applyFill="1" applyBorder="1" applyAlignment="1">
      <alignment/>
    </xf>
    <xf numFmtId="0" fontId="21" fillId="33" borderId="37" xfId="0" applyFont="1" applyFill="1" applyBorder="1" applyAlignment="1">
      <alignment horizontal="center" vertical="center" wrapText="1"/>
    </xf>
    <xf numFmtId="0" fontId="21" fillId="33" borderId="38" xfId="0" applyFont="1" applyFill="1" applyBorder="1" applyAlignment="1">
      <alignment horizontal="center" vertical="center" wrapText="1"/>
    </xf>
    <xf numFmtId="44" fontId="21" fillId="0" borderId="39" xfId="42" applyFont="1" applyBorder="1" applyAlignment="1">
      <alignment horizontal="center" vertical="center" wrapText="1"/>
    </xf>
    <xf numFmtId="44" fontId="21" fillId="0" borderId="31" xfId="42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21" fillId="0" borderId="0" xfId="0" applyNumberFormat="1" applyFont="1" applyAlignment="1">
      <alignment horizontal="left" wrapText="1"/>
    </xf>
    <xf numFmtId="0" fontId="21" fillId="0" borderId="39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justify" vertical="top" wrapText="1"/>
    </xf>
    <xf numFmtId="0" fontId="21" fillId="33" borderId="35" xfId="0" applyFont="1" applyFill="1" applyBorder="1" applyAlignment="1">
      <alignment horizontal="justify" vertical="top" wrapText="1"/>
    </xf>
    <xf numFmtId="0" fontId="21" fillId="33" borderId="36" xfId="0" applyFont="1" applyFill="1" applyBorder="1" applyAlignment="1">
      <alignment horizontal="justify" vertical="top" wrapText="1"/>
    </xf>
    <xf numFmtId="0" fontId="21" fillId="0" borderId="31" xfId="0" applyFont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justify" vertical="center" wrapText="1"/>
    </xf>
    <xf numFmtId="0" fontId="21" fillId="33" borderId="35" xfId="0" applyFont="1" applyFill="1" applyBorder="1" applyAlignment="1">
      <alignment horizontal="justify" vertical="center" wrapText="1"/>
    </xf>
    <xf numFmtId="0" fontId="21" fillId="33" borderId="36" xfId="0" applyFont="1" applyFill="1" applyBorder="1" applyAlignment="1">
      <alignment horizontal="justify" vertical="center" wrapText="1"/>
    </xf>
    <xf numFmtId="0" fontId="21" fillId="33" borderId="41" xfId="0" applyFont="1" applyFill="1" applyBorder="1" applyAlignment="1">
      <alignment horizontal="center" vertical="center" wrapText="1"/>
    </xf>
    <xf numFmtId="0" fontId="21" fillId="33" borderId="42" xfId="0" applyFont="1" applyFill="1" applyBorder="1" applyAlignment="1">
      <alignment horizontal="center" vertical="center" wrapText="1"/>
    </xf>
    <xf numFmtId="0" fontId="21" fillId="33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justify" vertical="top" wrapText="1"/>
    </xf>
    <xf numFmtId="0" fontId="1" fillId="0" borderId="45" xfId="0" applyFont="1" applyFill="1" applyBorder="1" applyAlignment="1">
      <alignment horizontal="justify" vertical="top" wrapText="1"/>
    </xf>
    <xf numFmtId="0" fontId="1" fillId="0" borderId="46" xfId="0" applyFont="1" applyFill="1" applyBorder="1" applyAlignment="1">
      <alignment horizontal="justify" vertical="top" wrapText="1"/>
    </xf>
    <xf numFmtId="0" fontId="1" fillId="0" borderId="47" xfId="0" applyFont="1" applyFill="1" applyBorder="1" applyAlignment="1">
      <alignment horizontal="center" vertical="top" wrapText="1"/>
    </xf>
    <xf numFmtId="0" fontId="1" fillId="0" borderId="48" xfId="0" applyFont="1" applyFill="1" applyBorder="1" applyAlignment="1">
      <alignment horizontal="center" vertical="top" wrapText="1"/>
    </xf>
    <xf numFmtId="0" fontId="1" fillId="0" borderId="49" xfId="0" applyFont="1" applyFill="1" applyBorder="1" applyAlignment="1">
      <alignment horizontal="center" vertical="top" wrapText="1"/>
    </xf>
    <xf numFmtId="0" fontId="21" fillId="33" borderId="18" xfId="0" applyFont="1" applyFill="1" applyBorder="1" applyAlignment="1">
      <alignment horizontal="left" vertical="top" wrapText="1"/>
    </xf>
    <xf numFmtId="0" fontId="21" fillId="33" borderId="35" xfId="0" applyFont="1" applyFill="1" applyBorder="1" applyAlignment="1">
      <alignment horizontal="left" vertical="top" wrapText="1"/>
    </xf>
    <xf numFmtId="0" fontId="21" fillId="33" borderId="36" xfId="0" applyFont="1" applyFill="1" applyBorder="1" applyAlignment="1">
      <alignment horizontal="left" vertical="top" wrapText="1"/>
    </xf>
    <xf numFmtId="0" fontId="21" fillId="33" borderId="19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50" xfId="0" applyFont="1" applyFill="1" applyBorder="1" applyAlignment="1">
      <alignment horizontal="center" vertical="center" wrapText="1"/>
    </xf>
    <xf numFmtId="0" fontId="21" fillId="33" borderId="19" xfId="0" applyNumberFormat="1" applyFont="1" applyFill="1" applyBorder="1" applyAlignment="1">
      <alignment horizontal="center" vertical="center" wrapText="1"/>
    </xf>
    <xf numFmtId="0" fontId="21" fillId="33" borderId="36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51" xfId="0" applyFont="1" applyBorder="1" applyAlignment="1">
      <alignment horizontal="center"/>
    </xf>
    <xf numFmtId="0" fontId="21" fillId="0" borderId="52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1" fillId="33" borderId="5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9"/>
  <sheetViews>
    <sheetView tabSelected="1" zoomScalePageLayoutView="0" workbookViewId="0" topLeftCell="A1">
      <selection activeCell="A185" sqref="A185:F186"/>
    </sheetView>
  </sheetViews>
  <sheetFormatPr defaultColWidth="9.140625" defaultRowHeight="15"/>
  <cols>
    <col min="1" max="1" width="16.421875" style="1" customWidth="1"/>
    <col min="2" max="2" width="27.8515625" style="1" customWidth="1"/>
    <col min="3" max="3" width="28.00390625" style="1" customWidth="1"/>
    <col min="4" max="4" width="26.421875" style="1" customWidth="1"/>
    <col min="5" max="5" width="12.140625" style="1" customWidth="1"/>
    <col min="6" max="6" width="15.28125" style="1" customWidth="1"/>
    <col min="7" max="16384" width="9.140625" style="1" customWidth="1"/>
  </cols>
  <sheetData>
    <row r="1" spans="1:6" ht="47.25" customHeight="1">
      <c r="A1" s="97" t="s">
        <v>111</v>
      </c>
      <c r="B1" s="97"/>
      <c r="C1" s="97"/>
      <c r="D1" s="97"/>
      <c r="E1" s="97"/>
      <c r="F1" s="97"/>
    </row>
    <row r="2" spans="1:6" ht="15">
      <c r="A2" s="39"/>
      <c r="B2" s="39"/>
      <c r="C2" s="39"/>
      <c r="D2" s="39"/>
      <c r="E2" s="39"/>
      <c r="F2" s="39"/>
    </row>
    <row r="3" spans="3:6" ht="15.75" thickBot="1">
      <c r="C3" s="98" t="s">
        <v>91</v>
      </c>
      <c r="D3" s="98"/>
      <c r="E3" s="98"/>
      <c r="F3" s="98"/>
    </row>
    <row r="4" spans="1:6" ht="15.75" thickBot="1">
      <c r="A4" s="41" t="s">
        <v>0</v>
      </c>
      <c r="B4" s="99" t="s">
        <v>1</v>
      </c>
      <c r="C4" s="100"/>
      <c r="D4" s="100"/>
      <c r="E4" s="41" t="s">
        <v>2</v>
      </c>
      <c r="F4" s="41" t="s">
        <v>3</v>
      </c>
    </row>
    <row r="5" spans="1:6" ht="15.75" thickBot="1">
      <c r="A5" s="42"/>
      <c r="B5" s="2">
        <v>1</v>
      </c>
      <c r="C5" s="3">
        <v>2</v>
      </c>
      <c r="D5" s="4">
        <v>3</v>
      </c>
      <c r="E5" s="42"/>
      <c r="F5" s="42"/>
    </row>
    <row r="6" spans="1:6" ht="15">
      <c r="A6" s="5" t="s">
        <v>4</v>
      </c>
      <c r="B6" s="60" t="s">
        <v>25</v>
      </c>
      <c r="C6" s="61"/>
      <c r="D6" s="61"/>
      <c r="E6" s="6" t="s">
        <v>5</v>
      </c>
      <c r="F6" s="7" t="s">
        <v>5</v>
      </c>
    </row>
    <row r="7" spans="1:6" ht="150.75" customHeight="1">
      <c r="A7" s="8" t="s">
        <v>6</v>
      </c>
      <c r="B7" s="54" t="s">
        <v>24</v>
      </c>
      <c r="C7" s="55"/>
      <c r="D7" s="96"/>
      <c r="E7" s="9"/>
      <c r="F7" s="10"/>
    </row>
    <row r="8" spans="1:6" ht="15">
      <c r="A8" s="11" t="s">
        <v>7</v>
      </c>
      <c r="B8" s="54">
        <v>1</v>
      </c>
      <c r="C8" s="59"/>
      <c r="D8" s="59"/>
      <c r="E8" s="12" t="s">
        <v>5</v>
      </c>
      <c r="F8" s="13" t="s">
        <v>5</v>
      </c>
    </row>
    <row r="9" spans="1:6" ht="13.5" customHeight="1">
      <c r="A9" s="14" t="s">
        <v>8</v>
      </c>
      <c r="B9" s="15">
        <v>16000</v>
      </c>
      <c r="C9" s="15">
        <v>15800</v>
      </c>
      <c r="D9" s="15">
        <v>15000</v>
      </c>
      <c r="E9" s="16">
        <f>(B9+C9+D9)/3</f>
        <v>15600</v>
      </c>
      <c r="F9" s="17">
        <f>E9</f>
        <v>15600</v>
      </c>
    </row>
    <row r="10" spans="1:6" ht="15.75" thickBot="1">
      <c r="A10" s="14" t="s">
        <v>9</v>
      </c>
      <c r="B10" s="18">
        <f>B8*B9</f>
        <v>16000</v>
      </c>
      <c r="C10" s="18">
        <f>C9*B8</f>
        <v>15800</v>
      </c>
      <c r="D10" s="18">
        <f>D9*B8</f>
        <v>15000</v>
      </c>
      <c r="E10" s="16">
        <f>E9*B8</f>
        <v>15600</v>
      </c>
      <c r="F10" s="17">
        <f>E10</f>
        <v>15600</v>
      </c>
    </row>
    <row r="11" spans="1:6" ht="15">
      <c r="A11" s="5" t="s">
        <v>4</v>
      </c>
      <c r="B11" s="60" t="s">
        <v>26</v>
      </c>
      <c r="C11" s="61"/>
      <c r="D11" s="105"/>
      <c r="E11" s="6" t="s">
        <v>5</v>
      </c>
      <c r="F11" s="7" t="s">
        <v>5</v>
      </c>
    </row>
    <row r="12" spans="1:6" ht="45.75" customHeight="1">
      <c r="A12" s="8" t="s">
        <v>6</v>
      </c>
      <c r="B12" s="54" t="s">
        <v>29</v>
      </c>
      <c r="C12" s="103"/>
      <c r="D12" s="104"/>
      <c r="E12" s="9"/>
      <c r="F12" s="10"/>
    </row>
    <row r="13" spans="1:6" ht="15" customHeight="1">
      <c r="A13" s="11" t="s">
        <v>7</v>
      </c>
      <c r="B13" s="54">
        <v>5</v>
      </c>
      <c r="C13" s="101"/>
      <c r="D13" s="102"/>
      <c r="E13" s="12" t="s">
        <v>5</v>
      </c>
      <c r="F13" s="13" t="s">
        <v>5</v>
      </c>
    </row>
    <row r="14" spans="1:6" ht="14.25" customHeight="1">
      <c r="A14" s="14" t="s">
        <v>8</v>
      </c>
      <c r="B14" s="15">
        <v>4000</v>
      </c>
      <c r="C14" s="15">
        <v>3800</v>
      </c>
      <c r="D14" s="15">
        <v>3500</v>
      </c>
      <c r="E14" s="16">
        <f>(B14+C14+D14)/3</f>
        <v>3766.6666666666665</v>
      </c>
      <c r="F14" s="17">
        <f>E14</f>
        <v>3766.6666666666665</v>
      </c>
    </row>
    <row r="15" spans="1:6" ht="15.75" thickBot="1">
      <c r="A15" s="14" t="s">
        <v>9</v>
      </c>
      <c r="B15" s="18">
        <f>B14*B13</f>
        <v>20000</v>
      </c>
      <c r="C15" s="18">
        <f>C14*B13</f>
        <v>19000</v>
      </c>
      <c r="D15" s="18">
        <f>D14*B13</f>
        <v>17500</v>
      </c>
      <c r="E15" s="16">
        <f>E14*B13</f>
        <v>18833.333333333332</v>
      </c>
      <c r="F15" s="17">
        <f>E15</f>
        <v>18833.333333333332</v>
      </c>
    </row>
    <row r="16" spans="1:6" ht="15">
      <c r="A16" s="5" t="s">
        <v>4</v>
      </c>
      <c r="B16" s="60" t="s">
        <v>27</v>
      </c>
      <c r="C16" s="61"/>
      <c r="D16" s="61"/>
      <c r="E16" s="6" t="s">
        <v>5</v>
      </c>
      <c r="F16" s="7" t="s">
        <v>5</v>
      </c>
    </row>
    <row r="17" spans="1:6" ht="300.75" customHeight="1">
      <c r="A17" s="8" t="s">
        <v>6</v>
      </c>
      <c r="B17" s="54" t="s">
        <v>28</v>
      </c>
      <c r="C17" s="55"/>
      <c r="D17" s="96"/>
      <c r="E17" s="9"/>
      <c r="F17" s="10"/>
    </row>
    <row r="18" spans="1:6" ht="15">
      <c r="A18" s="11" t="s">
        <v>7</v>
      </c>
      <c r="B18" s="54">
        <v>3</v>
      </c>
      <c r="C18" s="55"/>
      <c r="D18" s="55"/>
      <c r="E18" s="12" t="s">
        <v>5</v>
      </c>
      <c r="F18" s="13" t="s">
        <v>5</v>
      </c>
    </row>
    <row r="19" spans="1:6" ht="14.25" customHeight="1">
      <c r="A19" s="14" t="s">
        <v>8</v>
      </c>
      <c r="B19" s="15">
        <v>60000</v>
      </c>
      <c r="C19" s="15">
        <v>58000</v>
      </c>
      <c r="D19" s="15">
        <v>60000</v>
      </c>
      <c r="E19" s="16">
        <f>(B19+C19+D19)/3</f>
        <v>59333.333333333336</v>
      </c>
      <c r="F19" s="17">
        <f>E19</f>
        <v>59333.333333333336</v>
      </c>
    </row>
    <row r="20" spans="1:6" ht="15.75" thickBot="1">
      <c r="A20" s="14" t="s">
        <v>9</v>
      </c>
      <c r="B20" s="18">
        <f>B19*B18</f>
        <v>180000</v>
      </c>
      <c r="C20" s="18">
        <f>C19*B18</f>
        <v>174000</v>
      </c>
      <c r="D20" s="18">
        <f>D19*B18</f>
        <v>180000</v>
      </c>
      <c r="E20" s="16">
        <f>E19*B18</f>
        <v>178000</v>
      </c>
      <c r="F20" s="17">
        <f>E20</f>
        <v>178000</v>
      </c>
    </row>
    <row r="21" spans="1:6" ht="15">
      <c r="A21" s="5" t="s">
        <v>4</v>
      </c>
      <c r="B21" s="60" t="s">
        <v>30</v>
      </c>
      <c r="C21" s="61"/>
      <c r="D21" s="61"/>
      <c r="E21" s="6" t="s">
        <v>5</v>
      </c>
      <c r="F21" s="7" t="s">
        <v>5</v>
      </c>
    </row>
    <row r="22" spans="1:6" ht="282.75" customHeight="1">
      <c r="A22" s="8" t="s">
        <v>6</v>
      </c>
      <c r="B22" s="54" t="s">
        <v>94</v>
      </c>
      <c r="C22" s="55"/>
      <c r="D22" s="96"/>
      <c r="E22" s="9"/>
      <c r="F22" s="10"/>
    </row>
    <row r="23" spans="1:6" ht="15">
      <c r="A23" s="11" t="s">
        <v>7</v>
      </c>
      <c r="B23" s="54">
        <v>1</v>
      </c>
      <c r="C23" s="55"/>
      <c r="D23" s="55"/>
      <c r="E23" s="12" t="s">
        <v>5</v>
      </c>
      <c r="F23" s="13" t="s">
        <v>5</v>
      </c>
    </row>
    <row r="24" spans="1:6" ht="15" customHeight="1">
      <c r="A24" s="14" t="s">
        <v>8</v>
      </c>
      <c r="B24" s="18">
        <v>20000</v>
      </c>
      <c r="C24" s="18">
        <v>19500</v>
      </c>
      <c r="D24" s="18">
        <v>19000</v>
      </c>
      <c r="E24" s="16">
        <f>(B24+C24+D24)/3</f>
        <v>19500</v>
      </c>
      <c r="F24" s="16">
        <f>E24</f>
        <v>19500</v>
      </c>
    </row>
    <row r="25" spans="1:6" ht="15.75" thickBot="1">
      <c r="A25" s="14" t="s">
        <v>9</v>
      </c>
      <c r="B25" s="18">
        <f>B24*B23</f>
        <v>20000</v>
      </c>
      <c r="C25" s="18">
        <f>C24*B23</f>
        <v>19500</v>
      </c>
      <c r="D25" s="18">
        <f>B23*D24</f>
        <v>19000</v>
      </c>
      <c r="E25" s="16">
        <f>E24*B23</f>
        <v>19500</v>
      </c>
      <c r="F25" s="17">
        <f>E25</f>
        <v>19500</v>
      </c>
    </row>
    <row r="26" spans="1:6" ht="15">
      <c r="A26" s="5" t="s">
        <v>4</v>
      </c>
      <c r="B26" s="60" t="s">
        <v>31</v>
      </c>
      <c r="C26" s="61"/>
      <c r="D26" s="61"/>
      <c r="E26" s="6" t="s">
        <v>5</v>
      </c>
      <c r="F26" s="7" t="s">
        <v>5</v>
      </c>
    </row>
    <row r="27" spans="1:6" ht="393.75" customHeight="1">
      <c r="A27" s="8" t="s">
        <v>6</v>
      </c>
      <c r="B27" s="54" t="s">
        <v>32</v>
      </c>
      <c r="C27" s="55"/>
      <c r="D27" s="55"/>
      <c r="E27" s="9"/>
      <c r="F27" s="10"/>
    </row>
    <row r="28" spans="1:6" ht="15">
      <c r="A28" s="11" t="s">
        <v>7</v>
      </c>
      <c r="B28" s="54">
        <v>2</v>
      </c>
      <c r="C28" s="55"/>
      <c r="D28" s="55"/>
      <c r="E28" s="12" t="s">
        <v>5</v>
      </c>
      <c r="F28" s="13" t="s">
        <v>5</v>
      </c>
    </row>
    <row r="29" spans="1:6" ht="15.75" customHeight="1">
      <c r="A29" s="14" t="s">
        <v>8</v>
      </c>
      <c r="B29" s="15">
        <v>32000</v>
      </c>
      <c r="C29" s="15">
        <v>31600</v>
      </c>
      <c r="D29" s="15">
        <v>31000</v>
      </c>
      <c r="E29" s="16">
        <f>(B29+C29+D29)/3</f>
        <v>31533.333333333332</v>
      </c>
      <c r="F29" s="17">
        <f>E29</f>
        <v>31533.333333333332</v>
      </c>
    </row>
    <row r="30" spans="1:6" ht="15.75" thickBot="1">
      <c r="A30" s="14" t="s">
        <v>9</v>
      </c>
      <c r="B30" s="18">
        <f>B29*B28</f>
        <v>64000</v>
      </c>
      <c r="C30" s="18">
        <f>C29*B28</f>
        <v>63200</v>
      </c>
      <c r="D30" s="18">
        <f>D29*B28</f>
        <v>62000</v>
      </c>
      <c r="E30" s="16">
        <f>E29*B28</f>
        <v>63066.666666666664</v>
      </c>
      <c r="F30" s="17">
        <f>E30</f>
        <v>63066.666666666664</v>
      </c>
    </row>
    <row r="31" spans="1:6" ht="15">
      <c r="A31" s="5" t="s">
        <v>4</v>
      </c>
      <c r="B31" s="60" t="s">
        <v>33</v>
      </c>
      <c r="C31" s="61"/>
      <c r="D31" s="61"/>
      <c r="E31" s="6" t="s">
        <v>5</v>
      </c>
      <c r="F31" s="7" t="s">
        <v>5</v>
      </c>
    </row>
    <row r="32" spans="1:6" ht="75" customHeight="1">
      <c r="A32" s="8" t="s">
        <v>6</v>
      </c>
      <c r="B32" s="54" t="s">
        <v>97</v>
      </c>
      <c r="C32" s="55"/>
      <c r="D32" s="55"/>
      <c r="E32" s="9"/>
      <c r="F32" s="10"/>
    </row>
    <row r="33" spans="1:6" ht="15" customHeight="1">
      <c r="A33" s="11" t="s">
        <v>10</v>
      </c>
      <c r="B33" s="54">
        <v>4</v>
      </c>
      <c r="C33" s="55"/>
      <c r="D33" s="55"/>
      <c r="E33" s="12" t="s">
        <v>5</v>
      </c>
      <c r="F33" s="13" t="s">
        <v>5</v>
      </c>
    </row>
    <row r="34" spans="1:6" ht="17.25" customHeight="1">
      <c r="A34" s="14" t="s">
        <v>8</v>
      </c>
      <c r="B34" s="15">
        <v>5000</v>
      </c>
      <c r="C34" s="15">
        <v>4800</v>
      </c>
      <c r="D34" s="15">
        <v>4500</v>
      </c>
      <c r="E34" s="16">
        <f>(B34+C34+D34)/3</f>
        <v>4766.666666666667</v>
      </c>
      <c r="F34" s="17">
        <f>E34</f>
        <v>4766.666666666667</v>
      </c>
    </row>
    <row r="35" spans="1:6" ht="15">
      <c r="A35" s="14" t="s">
        <v>9</v>
      </c>
      <c r="B35" s="18">
        <f>B34*B33</f>
        <v>20000</v>
      </c>
      <c r="C35" s="18">
        <f>C34*B33</f>
        <v>19200</v>
      </c>
      <c r="D35" s="18">
        <f>D34*B33</f>
        <v>18000</v>
      </c>
      <c r="E35" s="16">
        <f>E34*B33</f>
        <v>19066.666666666668</v>
      </c>
      <c r="F35" s="17">
        <f>E35</f>
        <v>19066.666666666668</v>
      </c>
    </row>
    <row r="36" spans="1:6" ht="24" customHeight="1">
      <c r="A36" s="5" t="s">
        <v>4</v>
      </c>
      <c r="B36" s="51" t="s">
        <v>34</v>
      </c>
      <c r="C36" s="52"/>
      <c r="D36" s="53"/>
      <c r="E36" s="29"/>
      <c r="F36" s="30"/>
    </row>
    <row r="37" spans="1:6" ht="151.5" customHeight="1">
      <c r="A37" s="8" t="s">
        <v>6</v>
      </c>
      <c r="B37" s="56" t="s">
        <v>35</v>
      </c>
      <c r="C37" s="57"/>
      <c r="D37" s="58"/>
      <c r="E37" s="29"/>
      <c r="F37" s="30"/>
    </row>
    <row r="38" spans="1:6" ht="15">
      <c r="A38" s="11" t="s">
        <v>10</v>
      </c>
      <c r="B38" s="54">
        <v>2</v>
      </c>
      <c r="C38" s="55"/>
      <c r="D38" s="55"/>
      <c r="E38" s="29"/>
      <c r="F38" s="30"/>
    </row>
    <row r="39" spans="1:6" ht="15">
      <c r="A39" s="14" t="s">
        <v>8</v>
      </c>
      <c r="B39" s="18">
        <v>4000</v>
      </c>
      <c r="C39" s="18">
        <v>3800</v>
      </c>
      <c r="D39" s="18">
        <v>3500</v>
      </c>
      <c r="E39" s="29">
        <f>(B39+C39+D39)/3</f>
        <v>3766.6666666666665</v>
      </c>
      <c r="F39" s="30">
        <f>E39</f>
        <v>3766.6666666666665</v>
      </c>
    </row>
    <row r="40" spans="1:6" ht="15.75" thickBot="1">
      <c r="A40" s="14" t="s">
        <v>9</v>
      </c>
      <c r="B40" s="18">
        <f>B39*B38</f>
        <v>8000</v>
      </c>
      <c r="C40" s="18">
        <f>C39*B38</f>
        <v>7600</v>
      </c>
      <c r="D40" s="18">
        <f>D39*1</f>
        <v>3500</v>
      </c>
      <c r="E40" s="29">
        <f>B38*E39</f>
        <v>7533.333333333333</v>
      </c>
      <c r="F40" s="30">
        <f>E40</f>
        <v>7533.333333333333</v>
      </c>
    </row>
    <row r="41" spans="1:6" ht="15">
      <c r="A41" s="5" t="s">
        <v>4</v>
      </c>
      <c r="B41" s="93" t="s">
        <v>36</v>
      </c>
      <c r="C41" s="94"/>
      <c r="D41" s="94"/>
      <c r="E41" s="6" t="s">
        <v>5</v>
      </c>
      <c r="F41" s="7" t="s">
        <v>5</v>
      </c>
    </row>
    <row r="42" spans="1:6" ht="164.25" customHeight="1">
      <c r="A42" s="8" t="s">
        <v>6</v>
      </c>
      <c r="B42" s="54" t="s">
        <v>37</v>
      </c>
      <c r="C42" s="55"/>
      <c r="D42" s="55"/>
      <c r="E42" s="9"/>
      <c r="F42" s="10"/>
    </row>
    <row r="43" spans="1:6" ht="15" customHeight="1">
      <c r="A43" s="11" t="s">
        <v>10</v>
      </c>
      <c r="B43" s="54">
        <v>1</v>
      </c>
      <c r="C43" s="55"/>
      <c r="D43" s="55"/>
      <c r="E43" s="12" t="s">
        <v>5</v>
      </c>
      <c r="F43" s="13" t="s">
        <v>5</v>
      </c>
    </row>
    <row r="44" spans="1:6" ht="14.25" customHeight="1">
      <c r="A44" s="14" t="s">
        <v>8</v>
      </c>
      <c r="B44" s="15">
        <v>5000</v>
      </c>
      <c r="C44" s="15">
        <v>4400</v>
      </c>
      <c r="D44" s="15">
        <v>5000</v>
      </c>
      <c r="E44" s="16">
        <f>(B44+C44+D44)/3</f>
        <v>4800</v>
      </c>
      <c r="F44" s="17">
        <f>E44</f>
        <v>4800</v>
      </c>
    </row>
    <row r="45" spans="1:6" ht="15" customHeight="1" thickBot="1">
      <c r="A45" s="14" t="s">
        <v>9</v>
      </c>
      <c r="B45" s="18">
        <v>5000</v>
      </c>
      <c r="C45" s="18">
        <v>4400</v>
      </c>
      <c r="D45" s="18">
        <v>5000</v>
      </c>
      <c r="E45" s="16">
        <f>E44*B43</f>
        <v>4800</v>
      </c>
      <c r="F45" s="17">
        <f>E45</f>
        <v>4800</v>
      </c>
    </row>
    <row r="46" spans="1:6" ht="15">
      <c r="A46" s="5" t="s">
        <v>4</v>
      </c>
      <c r="B46" s="60" t="s">
        <v>38</v>
      </c>
      <c r="C46" s="61"/>
      <c r="D46" s="61"/>
      <c r="E46" s="6" t="s">
        <v>5</v>
      </c>
      <c r="F46" s="7" t="s">
        <v>5</v>
      </c>
    </row>
    <row r="47" spans="1:6" ht="107.25" customHeight="1">
      <c r="A47" s="14" t="s">
        <v>6</v>
      </c>
      <c r="B47" s="95" t="s">
        <v>39</v>
      </c>
      <c r="C47" s="95"/>
      <c r="D47" s="95"/>
      <c r="E47" s="12"/>
      <c r="F47" s="12"/>
    </row>
    <row r="48" spans="1:6" ht="15" customHeight="1">
      <c r="A48" s="11" t="s">
        <v>10</v>
      </c>
      <c r="B48" s="54">
        <v>1</v>
      </c>
      <c r="C48" s="55"/>
      <c r="D48" s="55"/>
      <c r="E48" s="12" t="s">
        <v>5</v>
      </c>
      <c r="F48" s="13" t="s">
        <v>5</v>
      </c>
    </row>
    <row r="49" spans="1:6" ht="14.25" customHeight="1">
      <c r="A49" s="14" t="s">
        <v>8</v>
      </c>
      <c r="B49" s="15">
        <v>35000</v>
      </c>
      <c r="C49" s="15">
        <v>34800</v>
      </c>
      <c r="D49" s="15">
        <v>34000</v>
      </c>
      <c r="E49" s="16">
        <f>(B49+C49+D49)/3</f>
        <v>34600</v>
      </c>
      <c r="F49" s="17">
        <f>E49</f>
        <v>34600</v>
      </c>
    </row>
    <row r="50" spans="1:6" ht="15" customHeight="1" thickBot="1">
      <c r="A50" s="14" t="s">
        <v>9</v>
      </c>
      <c r="B50" s="15">
        <v>35000</v>
      </c>
      <c r="C50" s="15">
        <v>34800</v>
      </c>
      <c r="D50" s="15">
        <v>34000</v>
      </c>
      <c r="E50" s="16">
        <f>E49*B48</f>
        <v>34600</v>
      </c>
      <c r="F50" s="17">
        <f>E50</f>
        <v>34600</v>
      </c>
    </row>
    <row r="51" spans="1:6" ht="15">
      <c r="A51" s="5" t="s">
        <v>4</v>
      </c>
      <c r="B51" s="60" t="s">
        <v>40</v>
      </c>
      <c r="C51" s="61"/>
      <c r="D51" s="61"/>
      <c r="E51" s="6" t="s">
        <v>5</v>
      </c>
      <c r="F51" s="7" t="s">
        <v>5</v>
      </c>
    </row>
    <row r="52" spans="1:6" ht="167.25" customHeight="1">
      <c r="A52" s="8" t="s">
        <v>6</v>
      </c>
      <c r="B52" s="54" t="s">
        <v>95</v>
      </c>
      <c r="C52" s="55"/>
      <c r="D52" s="55"/>
      <c r="E52" s="9"/>
      <c r="F52" s="10"/>
    </row>
    <row r="53" spans="1:6" ht="15.75" customHeight="1">
      <c r="A53" s="11" t="s">
        <v>10</v>
      </c>
      <c r="B53" s="54">
        <v>4</v>
      </c>
      <c r="C53" s="55"/>
      <c r="D53" s="55"/>
      <c r="E53" s="12" t="s">
        <v>5</v>
      </c>
      <c r="F53" s="13" t="s">
        <v>5</v>
      </c>
    </row>
    <row r="54" spans="1:6" ht="15.75" customHeight="1">
      <c r="A54" s="14" t="s">
        <v>8</v>
      </c>
      <c r="B54" s="15">
        <v>40000</v>
      </c>
      <c r="C54" s="15">
        <v>38800</v>
      </c>
      <c r="D54" s="15">
        <v>38500</v>
      </c>
      <c r="E54" s="16">
        <f>(B54+C54+D54)/3</f>
        <v>39100</v>
      </c>
      <c r="F54" s="17">
        <f>E54</f>
        <v>39100</v>
      </c>
    </row>
    <row r="55" spans="1:6" ht="15.75" thickBot="1">
      <c r="A55" s="14" t="s">
        <v>9</v>
      </c>
      <c r="B55" s="18">
        <f>B54*B53</f>
        <v>160000</v>
      </c>
      <c r="C55" s="18">
        <f>C54*B53</f>
        <v>155200</v>
      </c>
      <c r="D55" s="18">
        <f>D54*B53</f>
        <v>154000</v>
      </c>
      <c r="E55" s="16">
        <f>E54*B53</f>
        <v>156400</v>
      </c>
      <c r="F55" s="17">
        <f>E55</f>
        <v>156400</v>
      </c>
    </row>
    <row r="56" spans="1:6" ht="15">
      <c r="A56" s="5" t="s">
        <v>4</v>
      </c>
      <c r="B56" s="60" t="s">
        <v>41</v>
      </c>
      <c r="C56" s="61"/>
      <c r="D56" s="61"/>
      <c r="E56" s="6" t="s">
        <v>5</v>
      </c>
      <c r="F56" s="7" t="s">
        <v>5</v>
      </c>
    </row>
    <row r="57" spans="1:6" ht="216" customHeight="1">
      <c r="A57" s="8" t="s">
        <v>6</v>
      </c>
      <c r="B57" s="54" t="s">
        <v>42</v>
      </c>
      <c r="C57" s="55"/>
      <c r="D57" s="55"/>
      <c r="E57" s="9"/>
      <c r="F57" s="10"/>
    </row>
    <row r="58" spans="1:6" ht="14.25" customHeight="1">
      <c r="A58" s="11" t="s">
        <v>10</v>
      </c>
      <c r="B58" s="54">
        <v>2</v>
      </c>
      <c r="C58" s="55"/>
      <c r="D58" s="55"/>
      <c r="E58" s="12" t="s">
        <v>5</v>
      </c>
      <c r="F58" s="13" t="s">
        <v>5</v>
      </c>
    </row>
    <row r="59" spans="1:6" ht="14.25" customHeight="1">
      <c r="A59" s="14" t="s">
        <v>8</v>
      </c>
      <c r="B59" s="15">
        <v>15000</v>
      </c>
      <c r="C59" s="15">
        <v>14400</v>
      </c>
      <c r="D59" s="15">
        <v>14000</v>
      </c>
      <c r="E59" s="16">
        <f>(B59+C59+D59)/3</f>
        <v>14466.666666666666</v>
      </c>
      <c r="F59" s="17">
        <f>E59</f>
        <v>14466.666666666666</v>
      </c>
    </row>
    <row r="60" spans="1:6" ht="15.75" thickBot="1">
      <c r="A60" s="14" t="s">
        <v>9</v>
      </c>
      <c r="B60" s="18">
        <v>30000</v>
      </c>
      <c r="C60" s="18">
        <v>28800</v>
      </c>
      <c r="D60" s="18">
        <v>28000</v>
      </c>
      <c r="E60" s="16">
        <f>E59*B58</f>
        <v>28933.333333333332</v>
      </c>
      <c r="F60" s="17">
        <f>E60</f>
        <v>28933.333333333332</v>
      </c>
    </row>
    <row r="61" spans="1:6" ht="15">
      <c r="A61" s="5" t="s">
        <v>4</v>
      </c>
      <c r="B61" s="60" t="s">
        <v>43</v>
      </c>
      <c r="C61" s="61"/>
      <c r="D61" s="61"/>
      <c r="E61" s="6" t="s">
        <v>5</v>
      </c>
      <c r="F61" s="7" t="s">
        <v>5</v>
      </c>
    </row>
    <row r="62" spans="1:6" ht="134.25" customHeight="1">
      <c r="A62" s="14" t="s">
        <v>6</v>
      </c>
      <c r="B62" s="77" t="s">
        <v>92</v>
      </c>
      <c r="C62" s="78"/>
      <c r="D62" s="79"/>
      <c r="E62" s="12"/>
      <c r="F62" s="12"/>
    </row>
    <row r="63" spans="1:6" ht="14.25" customHeight="1">
      <c r="A63" s="11" t="s">
        <v>10</v>
      </c>
      <c r="B63" s="54">
        <v>4</v>
      </c>
      <c r="C63" s="55"/>
      <c r="D63" s="55"/>
      <c r="E63" s="12" t="s">
        <v>5</v>
      </c>
      <c r="F63" s="13" t="s">
        <v>5</v>
      </c>
    </row>
    <row r="64" spans="1:6" ht="15" customHeight="1">
      <c r="A64" s="14" t="s">
        <v>8</v>
      </c>
      <c r="B64" s="15">
        <v>50000</v>
      </c>
      <c r="C64" s="15">
        <v>48800</v>
      </c>
      <c r="D64" s="15">
        <v>49000</v>
      </c>
      <c r="E64" s="16">
        <f>(B64+C64+D64)/3</f>
        <v>49266.666666666664</v>
      </c>
      <c r="F64" s="17">
        <f>E64</f>
        <v>49266.666666666664</v>
      </c>
    </row>
    <row r="65" spans="1:6" ht="15.75" thickBot="1">
      <c r="A65" s="14" t="s">
        <v>9</v>
      </c>
      <c r="B65" s="18">
        <v>200000</v>
      </c>
      <c r="C65" s="18">
        <v>195200</v>
      </c>
      <c r="D65" s="18">
        <v>196000</v>
      </c>
      <c r="E65" s="16">
        <f>E64*B63</f>
        <v>197066.66666666666</v>
      </c>
      <c r="F65" s="17">
        <f>E65</f>
        <v>197066.66666666666</v>
      </c>
    </row>
    <row r="66" spans="1:6" ht="15">
      <c r="A66" s="5" t="s">
        <v>4</v>
      </c>
      <c r="B66" s="60" t="s">
        <v>44</v>
      </c>
      <c r="C66" s="61"/>
      <c r="D66" s="61"/>
      <c r="E66" s="6" t="s">
        <v>5</v>
      </c>
      <c r="F66" s="7" t="s">
        <v>5</v>
      </c>
    </row>
    <row r="67" spans="1:6" ht="135.75" customHeight="1">
      <c r="A67" s="8" t="s">
        <v>6</v>
      </c>
      <c r="B67" s="77" t="s">
        <v>45</v>
      </c>
      <c r="C67" s="78"/>
      <c r="D67" s="79"/>
      <c r="E67" s="9"/>
      <c r="F67" s="10"/>
    </row>
    <row r="68" spans="1:6" ht="15.75" customHeight="1">
      <c r="A68" s="11" t="s">
        <v>10</v>
      </c>
      <c r="B68" s="54">
        <v>2</v>
      </c>
      <c r="C68" s="55"/>
      <c r="D68" s="55"/>
      <c r="E68" s="12" t="s">
        <v>5</v>
      </c>
      <c r="F68" s="13" t="s">
        <v>5</v>
      </c>
    </row>
    <row r="69" spans="1:6" ht="16.5" customHeight="1">
      <c r="A69" s="14" t="s">
        <v>8</v>
      </c>
      <c r="B69" s="15">
        <v>20000</v>
      </c>
      <c r="C69" s="15">
        <v>19800</v>
      </c>
      <c r="D69" s="15">
        <v>19000</v>
      </c>
      <c r="E69" s="16">
        <f>(B69+C69+D69)/3</f>
        <v>19600</v>
      </c>
      <c r="F69" s="17">
        <f>E69</f>
        <v>19600</v>
      </c>
    </row>
    <row r="70" spans="1:6" ht="15" customHeight="1" thickBot="1">
      <c r="A70" s="14" t="s">
        <v>9</v>
      </c>
      <c r="B70" s="18">
        <v>40000</v>
      </c>
      <c r="C70" s="18">
        <v>39600</v>
      </c>
      <c r="D70" s="18">
        <v>38000</v>
      </c>
      <c r="E70" s="16">
        <f>E69*B68</f>
        <v>39200</v>
      </c>
      <c r="F70" s="17">
        <f>E70</f>
        <v>39200</v>
      </c>
    </row>
    <row r="71" spans="1:6" ht="15">
      <c r="A71" s="5" t="s">
        <v>4</v>
      </c>
      <c r="B71" s="60" t="s">
        <v>46</v>
      </c>
      <c r="C71" s="61"/>
      <c r="D71" s="61"/>
      <c r="E71" s="6" t="s">
        <v>5</v>
      </c>
      <c r="F71" s="7" t="s">
        <v>5</v>
      </c>
    </row>
    <row r="72" spans="1:6" ht="153.75" customHeight="1">
      <c r="A72" s="8" t="s">
        <v>6</v>
      </c>
      <c r="B72" s="77" t="s">
        <v>93</v>
      </c>
      <c r="C72" s="78"/>
      <c r="D72" s="79"/>
      <c r="E72" s="9"/>
      <c r="F72" s="10"/>
    </row>
    <row r="73" spans="1:6" ht="15" customHeight="1">
      <c r="A73" s="11" t="s">
        <v>10</v>
      </c>
      <c r="B73" s="54">
        <v>2</v>
      </c>
      <c r="C73" s="55"/>
      <c r="D73" s="55"/>
      <c r="E73" s="12" t="s">
        <v>5</v>
      </c>
      <c r="F73" s="13" t="s">
        <v>5</v>
      </c>
    </row>
    <row r="74" spans="1:6" ht="14.25" customHeight="1">
      <c r="A74" s="14" t="s">
        <v>8</v>
      </c>
      <c r="B74" s="15">
        <v>20000</v>
      </c>
      <c r="C74" s="15">
        <v>19800</v>
      </c>
      <c r="D74" s="15">
        <v>19000</v>
      </c>
      <c r="E74" s="16">
        <f>(B74+C74+D74)/3</f>
        <v>19600</v>
      </c>
      <c r="F74" s="17">
        <f>E74</f>
        <v>19600</v>
      </c>
    </row>
    <row r="75" spans="1:6" ht="15.75" thickBot="1">
      <c r="A75" s="14" t="s">
        <v>9</v>
      </c>
      <c r="B75" s="18">
        <v>40000</v>
      </c>
      <c r="C75" s="18">
        <v>39600</v>
      </c>
      <c r="D75" s="18">
        <v>38000</v>
      </c>
      <c r="E75" s="16">
        <f>E74*B73</f>
        <v>39200</v>
      </c>
      <c r="F75" s="17">
        <f>E75</f>
        <v>39200</v>
      </c>
    </row>
    <row r="76" spans="1:6" ht="15">
      <c r="A76" s="5" t="s">
        <v>4</v>
      </c>
      <c r="B76" s="60" t="s">
        <v>47</v>
      </c>
      <c r="C76" s="61"/>
      <c r="D76" s="61"/>
      <c r="E76" s="6" t="s">
        <v>5</v>
      </c>
      <c r="F76" s="7" t="s">
        <v>5</v>
      </c>
    </row>
    <row r="77" spans="1:6" ht="105.75" customHeight="1">
      <c r="A77" s="14" t="s">
        <v>6</v>
      </c>
      <c r="B77" s="92" t="s">
        <v>96</v>
      </c>
      <c r="C77" s="92"/>
      <c r="D77" s="92"/>
      <c r="E77" s="12"/>
      <c r="F77" s="12"/>
    </row>
    <row r="78" spans="1:6" ht="14.25" customHeight="1">
      <c r="A78" s="11" t="s">
        <v>10</v>
      </c>
      <c r="B78" s="54">
        <v>1</v>
      </c>
      <c r="C78" s="55"/>
      <c r="D78" s="55"/>
      <c r="E78" s="12" t="s">
        <v>5</v>
      </c>
      <c r="F78" s="13" t="s">
        <v>5</v>
      </c>
    </row>
    <row r="79" spans="1:6" ht="13.5" customHeight="1">
      <c r="A79" s="14" t="s">
        <v>8</v>
      </c>
      <c r="B79" s="15">
        <v>10000</v>
      </c>
      <c r="C79" s="15">
        <v>9400</v>
      </c>
      <c r="D79" s="15">
        <v>9000</v>
      </c>
      <c r="E79" s="16">
        <f>(B79+C79+D79)/3</f>
        <v>9466.666666666666</v>
      </c>
      <c r="F79" s="17">
        <f>E79</f>
        <v>9466.666666666666</v>
      </c>
    </row>
    <row r="80" spans="1:6" ht="15" customHeight="1" thickBot="1">
      <c r="A80" s="14" t="s">
        <v>9</v>
      </c>
      <c r="B80" s="15">
        <v>10000</v>
      </c>
      <c r="C80" s="15">
        <v>9400</v>
      </c>
      <c r="D80" s="15">
        <v>9000</v>
      </c>
      <c r="E80" s="16">
        <f>E79*B78</f>
        <v>9466.666666666666</v>
      </c>
      <c r="F80" s="17">
        <f>E80</f>
        <v>9466.666666666666</v>
      </c>
    </row>
    <row r="81" spans="1:6" ht="16.5" customHeight="1">
      <c r="A81" s="5" t="s">
        <v>4</v>
      </c>
      <c r="B81" s="60" t="s">
        <v>48</v>
      </c>
      <c r="C81" s="61"/>
      <c r="D81" s="61"/>
      <c r="E81" s="6" t="s">
        <v>5</v>
      </c>
      <c r="F81" s="7" t="s">
        <v>5</v>
      </c>
    </row>
    <row r="82" spans="1:6" ht="108.75" customHeight="1">
      <c r="A82" s="8" t="s">
        <v>6</v>
      </c>
      <c r="B82" s="77" t="s">
        <v>49</v>
      </c>
      <c r="C82" s="78"/>
      <c r="D82" s="79"/>
      <c r="E82" s="9"/>
      <c r="F82" s="10"/>
    </row>
    <row r="83" spans="1:6" ht="15.75" customHeight="1">
      <c r="A83" s="11" t="s">
        <v>10</v>
      </c>
      <c r="B83" s="54">
        <v>4</v>
      </c>
      <c r="C83" s="55"/>
      <c r="D83" s="55"/>
      <c r="E83" s="12" t="s">
        <v>5</v>
      </c>
      <c r="F83" s="13" t="s">
        <v>5</v>
      </c>
    </row>
    <row r="84" spans="1:6" ht="15.75" customHeight="1">
      <c r="A84" s="14" t="s">
        <v>8</v>
      </c>
      <c r="B84" s="15">
        <v>15000</v>
      </c>
      <c r="C84" s="15">
        <v>14800</v>
      </c>
      <c r="D84" s="15">
        <v>14000</v>
      </c>
      <c r="E84" s="16">
        <f>(B84+C84+D84)/3</f>
        <v>14600</v>
      </c>
      <c r="F84" s="17">
        <f>E84</f>
        <v>14600</v>
      </c>
    </row>
    <row r="85" spans="1:6" ht="15.75" thickBot="1">
      <c r="A85" s="14" t="s">
        <v>9</v>
      </c>
      <c r="B85" s="18">
        <v>60000</v>
      </c>
      <c r="C85" s="18">
        <v>59200</v>
      </c>
      <c r="D85" s="18">
        <v>56000</v>
      </c>
      <c r="E85" s="16">
        <f>E84*B83</f>
        <v>58400</v>
      </c>
      <c r="F85" s="17">
        <f>E85</f>
        <v>58400</v>
      </c>
    </row>
    <row r="86" spans="1:6" ht="15">
      <c r="A86" s="5" t="s">
        <v>4</v>
      </c>
      <c r="B86" s="60" t="s">
        <v>50</v>
      </c>
      <c r="C86" s="61"/>
      <c r="D86" s="61"/>
      <c r="E86" s="6" t="s">
        <v>5</v>
      </c>
      <c r="F86" s="7" t="s">
        <v>5</v>
      </c>
    </row>
    <row r="87" spans="1:6" ht="121.5" customHeight="1">
      <c r="A87" s="8" t="s">
        <v>6</v>
      </c>
      <c r="B87" s="89" t="s">
        <v>51</v>
      </c>
      <c r="C87" s="90"/>
      <c r="D87" s="91"/>
      <c r="E87" s="9"/>
      <c r="F87" s="10"/>
    </row>
    <row r="88" spans="1:6" ht="14.25" customHeight="1">
      <c r="A88" s="11" t="s">
        <v>10</v>
      </c>
      <c r="B88" s="54">
        <v>1</v>
      </c>
      <c r="C88" s="55"/>
      <c r="D88" s="55"/>
      <c r="E88" s="12" t="s">
        <v>5</v>
      </c>
      <c r="F88" s="13" t="s">
        <v>5</v>
      </c>
    </row>
    <row r="89" spans="1:6" ht="15.75" customHeight="1">
      <c r="A89" s="14" t="s">
        <v>8</v>
      </c>
      <c r="B89" s="15">
        <v>50000</v>
      </c>
      <c r="C89" s="15">
        <v>48800</v>
      </c>
      <c r="D89" s="15">
        <v>50000</v>
      </c>
      <c r="E89" s="16">
        <f>(B89+C89+D89)/3</f>
        <v>49600</v>
      </c>
      <c r="F89" s="17">
        <f>E89</f>
        <v>49600</v>
      </c>
    </row>
    <row r="90" spans="1:6" ht="14.25" customHeight="1" thickBot="1">
      <c r="A90" s="14" t="s">
        <v>9</v>
      </c>
      <c r="B90" s="18">
        <v>50000</v>
      </c>
      <c r="C90" s="18">
        <v>48800</v>
      </c>
      <c r="D90" s="18">
        <v>50000</v>
      </c>
      <c r="E90" s="16">
        <f>E89*B88</f>
        <v>49600</v>
      </c>
      <c r="F90" s="17">
        <f>E90</f>
        <v>49600</v>
      </c>
    </row>
    <row r="91" spans="1:6" ht="15">
      <c r="A91" s="5" t="s">
        <v>4</v>
      </c>
      <c r="B91" s="60" t="s">
        <v>52</v>
      </c>
      <c r="C91" s="61"/>
      <c r="D91" s="61"/>
      <c r="E91" s="6" t="s">
        <v>5</v>
      </c>
      <c r="F91" s="7" t="s">
        <v>5</v>
      </c>
    </row>
    <row r="92" spans="1:6" ht="110.25" customHeight="1">
      <c r="A92" s="8" t="s">
        <v>6</v>
      </c>
      <c r="B92" s="77" t="s">
        <v>53</v>
      </c>
      <c r="C92" s="78"/>
      <c r="D92" s="79"/>
      <c r="E92" s="9"/>
      <c r="F92" s="10"/>
    </row>
    <row r="93" spans="1:6" ht="13.5" customHeight="1">
      <c r="A93" s="14" t="s">
        <v>7</v>
      </c>
      <c r="B93" s="92">
        <v>1</v>
      </c>
      <c r="C93" s="92"/>
      <c r="D93" s="92"/>
      <c r="E93" s="12" t="s">
        <v>5</v>
      </c>
      <c r="F93" s="12" t="s">
        <v>5</v>
      </c>
    </row>
    <row r="94" spans="1:6" ht="14.25" customHeight="1">
      <c r="A94" s="14" t="s">
        <v>8</v>
      </c>
      <c r="B94" s="15">
        <v>99500</v>
      </c>
      <c r="C94" s="15">
        <v>98800</v>
      </c>
      <c r="D94" s="15">
        <v>98000</v>
      </c>
      <c r="E94" s="16">
        <f>(B94+C94+D94)/3</f>
        <v>98766.66666666667</v>
      </c>
      <c r="F94" s="17">
        <f>E94</f>
        <v>98766.66666666667</v>
      </c>
    </row>
    <row r="95" spans="1:6" ht="15" customHeight="1" thickBot="1">
      <c r="A95" s="14" t="s">
        <v>9</v>
      </c>
      <c r="B95" s="18">
        <v>99500</v>
      </c>
      <c r="C95" s="18">
        <v>98800</v>
      </c>
      <c r="D95" s="18">
        <v>98000</v>
      </c>
      <c r="E95" s="16">
        <f>E94*B93</f>
        <v>98766.66666666667</v>
      </c>
      <c r="F95" s="17">
        <f>E95</f>
        <v>98766.66666666667</v>
      </c>
    </row>
    <row r="96" spans="1:6" ht="15">
      <c r="A96" s="5" t="s">
        <v>4</v>
      </c>
      <c r="B96" s="60" t="s">
        <v>54</v>
      </c>
      <c r="C96" s="61"/>
      <c r="D96" s="61"/>
      <c r="E96" s="6" t="s">
        <v>5</v>
      </c>
      <c r="F96" s="7" t="s">
        <v>5</v>
      </c>
    </row>
    <row r="97" spans="1:6" ht="302.25" customHeight="1">
      <c r="A97" s="8" t="s">
        <v>6</v>
      </c>
      <c r="B97" s="54" t="s">
        <v>55</v>
      </c>
      <c r="C97" s="55"/>
      <c r="D97" s="55"/>
      <c r="E97" s="9"/>
      <c r="F97" s="10"/>
    </row>
    <row r="98" spans="1:6" ht="15" customHeight="1">
      <c r="A98" s="11" t="s">
        <v>7</v>
      </c>
      <c r="B98" s="54">
        <v>3</v>
      </c>
      <c r="C98" s="55"/>
      <c r="D98" s="55"/>
      <c r="E98" s="12" t="s">
        <v>5</v>
      </c>
      <c r="F98" s="13" t="s">
        <v>5</v>
      </c>
    </row>
    <row r="99" spans="1:6" ht="16.5" customHeight="1">
      <c r="A99" s="14" t="s">
        <v>8</v>
      </c>
      <c r="B99" s="15">
        <v>90000</v>
      </c>
      <c r="C99" s="15">
        <v>99700</v>
      </c>
      <c r="D99" s="15">
        <v>99000</v>
      </c>
      <c r="E99" s="16">
        <f>(B99+C99+D99)/3</f>
        <v>96233.33333333333</v>
      </c>
      <c r="F99" s="17">
        <f>E99</f>
        <v>96233.33333333333</v>
      </c>
    </row>
    <row r="100" spans="1:6" ht="14.25" customHeight="1" thickBot="1">
      <c r="A100" s="14" t="s">
        <v>9</v>
      </c>
      <c r="B100" s="18">
        <v>270000</v>
      </c>
      <c r="C100" s="18">
        <v>299100</v>
      </c>
      <c r="D100" s="18">
        <v>297000</v>
      </c>
      <c r="E100" s="16">
        <f>E99*B98</f>
        <v>288700</v>
      </c>
      <c r="F100" s="17">
        <f>E100</f>
        <v>288700</v>
      </c>
    </row>
    <row r="101" spans="1:6" ht="15">
      <c r="A101" s="5" t="s">
        <v>4</v>
      </c>
      <c r="B101" s="60" t="s">
        <v>56</v>
      </c>
      <c r="C101" s="61"/>
      <c r="D101" s="61"/>
      <c r="E101" s="6" t="s">
        <v>5</v>
      </c>
      <c r="F101" s="7" t="s">
        <v>5</v>
      </c>
    </row>
    <row r="102" spans="1:6" ht="136.5" customHeight="1">
      <c r="A102" s="8" t="s">
        <v>6</v>
      </c>
      <c r="B102" s="73" t="s">
        <v>57</v>
      </c>
      <c r="C102" s="74"/>
      <c r="D102" s="75"/>
      <c r="E102" s="9"/>
      <c r="F102" s="10"/>
    </row>
    <row r="103" spans="1:6" ht="13.5" customHeight="1">
      <c r="A103" s="11" t="s">
        <v>7</v>
      </c>
      <c r="B103" s="54">
        <v>2</v>
      </c>
      <c r="C103" s="55"/>
      <c r="D103" s="55"/>
      <c r="E103" s="12" t="s">
        <v>5</v>
      </c>
      <c r="F103" s="13" t="s">
        <v>5</v>
      </c>
    </row>
    <row r="104" spans="1:6" ht="16.5" customHeight="1">
      <c r="A104" s="14" t="s">
        <v>8</v>
      </c>
      <c r="B104" s="15">
        <v>30000</v>
      </c>
      <c r="C104" s="15">
        <v>29800</v>
      </c>
      <c r="D104" s="15">
        <v>30000</v>
      </c>
      <c r="E104" s="16">
        <f>(B104+C104+D104)/3</f>
        <v>29933.333333333332</v>
      </c>
      <c r="F104" s="17">
        <f>E104</f>
        <v>29933.333333333332</v>
      </c>
    </row>
    <row r="105" spans="1:6" ht="15.75" thickBot="1">
      <c r="A105" s="14" t="s">
        <v>9</v>
      </c>
      <c r="B105" s="18">
        <f>B104*B103</f>
        <v>60000</v>
      </c>
      <c r="C105" s="18">
        <f>C104*B103</f>
        <v>59600</v>
      </c>
      <c r="D105" s="18">
        <f>D104*B103</f>
        <v>60000</v>
      </c>
      <c r="E105" s="16">
        <f>E104*B103</f>
        <v>59866.666666666664</v>
      </c>
      <c r="F105" s="17">
        <f>E105</f>
        <v>59866.666666666664</v>
      </c>
    </row>
    <row r="106" spans="1:6" ht="15">
      <c r="A106" s="5" t="s">
        <v>4</v>
      </c>
      <c r="B106" s="60" t="s">
        <v>59</v>
      </c>
      <c r="C106" s="61"/>
      <c r="D106" s="61"/>
      <c r="E106" s="6" t="s">
        <v>5</v>
      </c>
      <c r="F106" s="7" t="s">
        <v>5</v>
      </c>
    </row>
    <row r="107" spans="1:6" ht="105" customHeight="1">
      <c r="A107" s="8" t="s">
        <v>6</v>
      </c>
      <c r="B107" s="77" t="s">
        <v>58</v>
      </c>
      <c r="C107" s="78"/>
      <c r="D107" s="79"/>
      <c r="E107" s="9"/>
      <c r="F107" s="10"/>
    </row>
    <row r="108" spans="1:6" ht="15">
      <c r="A108" s="11" t="s">
        <v>7</v>
      </c>
      <c r="B108" s="54">
        <v>2</v>
      </c>
      <c r="C108" s="55"/>
      <c r="D108" s="55"/>
      <c r="E108" s="12" t="s">
        <v>5</v>
      </c>
      <c r="F108" s="13" t="s">
        <v>5</v>
      </c>
    </row>
    <row r="109" spans="1:6" ht="16.5" customHeight="1">
      <c r="A109" s="14" t="s">
        <v>8</v>
      </c>
      <c r="B109" s="15">
        <v>2500</v>
      </c>
      <c r="C109" s="15">
        <v>2400</v>
      </c>
      <c r="D109" s="15">
        <v>2100</v>
      </c>
      <c r="E109" s="16">
        <f>(B109+C109+D109)/3</f>
        <v>2333.3333333333335</v>
      </c>
      <c r="F109" s="17">
        <f>E109</f>
        <v>2333.3333333333335</v>
      </c>
    </row>
    <row r="110" spans="1:6" ht="14.25" customHeight="1" thickBot="1">
      <c r="A110" s="14" t="s">
        <v>9</v>
      </c>
      <c r="B110" s="18">
        <v>5000</v>
      </c>
      <c r="C110" s="18">
        <v>4800</v>
      </c>
      <c r="D110" s="18">
        <v>4200</v>
      </c>
      <c r="E110" s="16">
        <f>E109*B108</f>
        <v>4666.666666666667</v>
      </c>
      <c r="F110" s="17">
        <f>E110</f>
        <v>4666.666666666667</v>
      </c>
    </row>
    <row r="111" spans="1:6" ht="15">
      <c r="A111" s="5" t="s">
        <v>4</v>
      </c>
      <c r="B111" s="60" t="s">
        <v>60</v>
      </c>
      <c r="C111" s="61"/>
      <c r="D111" s="61"/>
      <c r="E111" s="6" t="s">
        <v>5</v>
      </c>
      <c r="F111" s="7" t="s">
        <v>5</v>
      </c>
    </row>
    <row r="112" spans="1:6" ht="135" customHeight="1">
      <c r="A112" s="14" t="s">
        <v>6</v>
      </c>
      <c r="B112" s="77" t="s">
        <v>61</v>
      </c>
      <c r="C112" s="78"/>
      <c r="D112" s="79"/>
      <c r="E112" s="12"/>
      <c r="F112" s="12"/>
    </row>
    <row r="113" spans="1:6" ht="15">
      <c r="A113" s="11" t="s">
        <v>7</v>
      </c>
      <c r="B113" s="54">
        <v>2</v>
      </c>
      <c r="C113" s="55"/>
      <c r="D113" s="55"/>
      <c r="E113" s="12" t="s">
        <v>5</v>
      </c>
      <c r="F113" s="13" t="s">
        <v>5</v>
      </c>
    </row>
    <row r="114" spans="1:6" ht="15.75" customHeight="1">
      <c r="A114" s="14" t="s">
        <v>8</v>
      </c>
      <c r="B114" s="15">
        <v>3500</v>
      </c>
      <c r="C114" s="15">
        <v>3400</v>
      </c>
      <c r="D114" s="15">
        <v>3300</v>
      </c>
      <c r="E114" s="16">
        <f>(B114+C114+D114)/3</f>
        <v>3400</v>
      </c>
      <c r="F114" s="17">
        <f>E114</f>
        <v>3400</v>
      </c>
    </row>
    <row r="115" spans="1:6" ht="15" customHeight="1" thickBot="1">
      <c r="A115" s="14" t="s">
        <v>9</v>
      </c>
      <c r="B115" s="18">
        <v>7000</v>
      </c>
      <c r="C115" s="18">
        <v>6800</v>
      </c>
      <c r="D115" s="18">
        <v>6600</v>
      </c>
      <c r="E115" s="16">
        <f>E114*B113</f>
        <v>6800</v>
      </c>
      <c r="F115" s="17">
        <f>E115</f>
        <v>6800</v>
      </c>
    </row>
    <row r="116" spans="1:6" ht="15">
      <c r="A116" s="5" t="s">
        <v>4</v>
      </c>
      <c r="B116" s="60" t="s">
        <v>62</v>
      </c>
      <c r="C116" s="61"/>
      <c r="D116" s="61"/>
      <c r="E116" s="6" t="s">
        <v>5</v>
      </c>
      <c r="F116" s="7" t="s">
        <v>5</v>
      </c>
    </row>
    <row r="117" spans="1:6" ht="179.25" customHeight="1">
      <c r="A117" s="8" t="s">
        <v>6</v>
      </c>
      <c r="B117" s="77" t="s">
        <v>63</v>
      </c>
      <c r="C117" s="78"/>
      <c r="D117" s="79"/>
      <c r="E117" s="9"/>
      <c r="F117" s="10"/>
    </row>
    <row r="118" spans="1:6" ht="15">
      <c r="A118" s="11" t="s">
        <v>7</v>
      </c>
      <c r="B118" s="54">
        <v>6</v>
      </c>
      <c r="C118" s="55"/>
      <c r="D118" s="55"/>
      <c r="E118" s="12" t="s">
        <v>5</v>
      </c>
      <c r="F118" s="13" t="s">
        <v>5</v>
      </c>
    </row>
    <row r="119" spans="1:6" ht="17.25" customHeight="1">
      <c r="A119" s="14" t="s">
        <v>8</v>
      </c>
      <c r="B119" s="15">
        <v>1000</v>
      </c>
      <c r="C119" s="15">
        <v>860</v>
      </c>
      <c r="D119" s="15">
        <v>800</v>
      </c>
      <c r="E119" s="16">
        <f>(B119+C119+D119)/3</f>
        <v>886.6666666666666</v>
      </c>
      <c r="F119" s="17">
        <f>E119</f>
        <v>886.6666666666666</v>
      </c>
    </row>
    <row r="120" spans="1:6" ht="15.75" thickBot="1">
      <c r="A120" s="14" t="s">
        <v>9</v>
      </c>
      <c r="B120" s="18">
        <v>6000</v>
      </c>
      <c r="C120" s="18">
        <v>5160</v>
      </c>
      <c r="D120" s="18">
        <v>4800</v>
      </c>
      <c r="E120" s="16">
        <f>E119*B118</f>
        <v>5320</v>
      </c>
      <c r="F120" s="17">
        <f>E120</f>
        <v>5320</v>
      </c>
    </row>
    <row r="121" spans="1:6" ht="15">
      <c r="A121" s="5" t="s">
        <v>4</v>
      </c>
      <c r="B121" s="60" t="s">
        <v>64</v>
      </c>
      <c r="C121" s="61"/>
      <c r="D121" s="61"/>
      <c r="E121" s="6" t="s">
        <v>5</v>
      </c>
      <c r="F121" s="7" t="s">
        <v>5</v>
      </c>
    </row>
    <row r="122" spans="1:6" ht="120" customHeight="1">
      <c r="A122" s="8" t="s">
        <v>6</v>
      </c>
      <c r="B122" s="77" t="s">
        <v>65</v>
      </c>
      <c r="C122" s="78"/>
      <c r="D122" s="79"/>
      <c r="E122" s="9"/>
      <c r="F122" s="10"/>
    </row>
    <row r="123" spans="1:6" ht="15">
      <c r="A123" s="11" t="s">
        <v>7</v>
      </c>
      <c r="B123" s="54">
        <v>2</v>
      </c>
      <c r="C123" s="55"/>
      <c r="D123" s="55"/>
      <c r="E123" s="12" t="s">
        <v>5</v>
      </c>
      <c r="F123" s="13" t="s">
        <v>5</v>
      </c>
    </row>
    <row r="124" spans="1:6" ht="13.5" customHeight="1">
      <c r="A124" s="14" t="s">
        <v>8</v>
      </c>
      <c r="B124" s="15">
        <v>3000</v>
      </c>
      <c r="C124" s="15">
        <v>2800</v>
      </c>
      <c r="D124" s="15">
        <v>3300</v>
      </c>
      <c r="E124" s="16">
        <f>(B124+C124+D124)/3</f>
        <v>3033.3333333333335</v>
      </c>
      <c r="F124" s="17">
        <f>E124</f>
        <v>3033.3333333333335</v>
      </c>
    </row>
    <row r="125" spans="1:6" ht="15.75" thickBot="1">
      <c r="A125" s="14" t="s">
        <v>9</v>
      </c>
      <c r="B125" s="18">
        <v>6000</v>
      </c>
      <c r="C125" s="18">
        <v>5600</v>
      </c>
      <c r="D125" s="18">
        <v>6600</v>
      </c>
      <c r="E125" s="16">
        <f>E124*B123</f>
        <v>6066.666666666667</v>
      </c>
      <c r="F125" s="17">
        <f>E125</f>
        <v>6066.666666666667</v>
      </c>
    </row>
    <row r="126" spans="1:6" ht="15">
      <c r="A126" s="5" t="s">
        <v>4</v>
      </c>
      <c r="B126" s="60" t="s">
        <v>66</v>
      </c>
      <c r="C126" s="61"/>
      <c r="D126" s="61"/>
      <c r="E126" s="6" t="s">
        <v>5</v>
      </c>
      <c r="F126" s="7" t="s">
        <v>5</v>
      </c>
    </row>
    <row r="127" spans="1:6" ht="93" customHeight="1">
      <c r="A127" s="8" t="s">
        <v>6</v>
      </c>
      <c r="B127" s="77" t="s">
        <v>67</v>
      </c>
      <c r="C127" s="78"/>
      <c r="D127" s="79"/>
      <c r="E127" s="9"/>
      <c r="F127" s="10"/>
    </row>
    <row r="128" spans="1:6" ht="15">
      <c r="A128" s="11" t="s">
        <v>7</v>
      </c>
      <c r="B128" s="54">
        <v>1</v>
      </c>
      <c r="C128" s="55"/>
      <c r="D128" s="55"/>
      <c r="E128" s="12" t="s">
        <v>5</v>
      </c>
      <c r="F128" s="13" t="s">
        <v>5</v>
      </c>
    </row>
    <row r="129" spans="1:6" ht="16.5" customHeight="1">
      <c r="A129" s="14" t="s">
        <v>8</v>
      </c>
      <c r="B129" s="18">
        <v>10000</v>
      </c>
      <c r="C129" s="18">
        <v>9800</v>
      </c>
      <c r="D129" s="18">
        <v>9800</v>
      </c>
      <c r="E129" s="16">
        <f>(B129+C129+D129)/3</f>
        <v>9866.666666666666</v>
      </c>
      <c r="F129" s="16">
        <f>E129</f>
        <v>9866.666666666666</v>
      </c>
    </row>
    <row r="130" spans="1:6" ht="15.75" thickBot="1">
      <c r="A130" s="14" t="s">
        <v>9</v>
      </c>
      <c r="B130" s="18">
        <v>10000</v>
      </c>
      <c r="C130" s="18">
        <v>9800</v>
      </c>
      <c r="D130" s="18">
        <v>9800</v>
      </c>
      <c r="E130" s="16">
        <f>E129*B128</f>
        <v>9866.666666666666</v>
      </c>
      <c r="F130" s="17">
        <f>E130</f>
        <v>9866.666666666666</v>
      </c>
    </row>
    <row r="131" spans="1:6" ht="33" customHeight="1">
      <c r="A131" s="5" t="s">
        <v>4</v>
      </c>
      <c r="B131" s="80" t="s">
        <v>68</v>
      </c>
      <c r="C131" s="81"/>
      <c r="D131" s="82"/>
      <c r="E131" s="6" t="s">
        <v>5</v>
      </c>
      <c r="F131" s="7" t="s">
        <v>5</v>
      </c>
    </row>
    <row r="132" spans="1:6" ht="241.5" customHeight="1">
      <c r="A132" s="8" t="s">
        <v>6</v>
      </c>
      <c r="B132" s="83" t="s">
        <v>69</v>
      </c>
      <c r="C132" s="84"/>
      <c r="D132" s="85"/>
      <c r="E132" s="19"/>
      <c r="F132" s="10"/>
    </row>
    <row r="133" spans="1:6" ht="13.5" customHeight="1">
      <c r="A133" s="20" t="s">
        <v>7</v>
      </c>
      <c r="B133" s="86">
        <v>6</v>
      </c>
      <c r="C133" s="87"/>
      <c r="D133" s="88"/>
      <c r="E133" s="12" t="s">
        <v>5</v>
      </c>
      <c r="F133" s="13" t="s">
        <v>5</v>
      </c>
    </row>
    <row r="134" spans="1:6" ht="13.5" customHeight="1">
      <c r="A134" s="14" t="s">
        <v>8</v>
      </c>
      <c r="B134" s="15">
        <v>25000</v>
      </c>
      <c r="C134" s="15">
        <v>24600</v>
      </c>
      <c r="D134" s="15">
        <v>24000</v>
      </c>
      <c r="E134" s="16">
        <f>(B134+C134+D134)/3</f>
        <v>24533.333333333332</v>
      </c>
      <c r="F134" s="17">
        <f>E134</f>
        <v>24533.333333333332</v>
      </c>
    </row>
    <row r="135" spans="1:6" ht="15.75" thickBot="1">
      <c r="A135" s="14" t="s">
        <v>9</v>
      </c>
      <c r="B135" s="18">
        <v>150000</v>
      </c>
      <c r="C135" s="18">
        <v>147600</v>
      </c>
      <c r="D135" s="18">
        <v>144000</v>
      </c>
      <c r="E135" s="16">
        <f>E134*B133</f>
        <v>147200</v>
      </c>
      <c r="F135" s="17">
        <f>E135</f>
        <v>147200</v>
      </c>
    </row>
    <row r="136" spans="1:6" ht="15">
      <c r="A136" s="5" t="s">
        <v>4</v>
      </c>
      <c r="B136" s="60" t="s">
        <v>70</v>
      </c>
      <c r="C136" s="61"/>
      <c r="D136" s="61"/>
      <c r="E136" s="6" t="s">
        <v>5</v>
      </c>
      <c r="F136" s="7" t="s">
        <v>5</v>
      </c>
    </row>
    <row r="137" spans="1:6" ht="106.5" customHeight="1">
      <c r="A137" s="8" t="s">
        <v>6</v>
      </c>
      <c r="B137" s="77" t="s">
        <v>71</v>
      </c>
      <c r="C137" s="78"/>
      <c r="D137" s="79"/>
      <c r="E137" s="9"/>
      <c r="F137" s="10"/>
    </row>
    <row r="138" spans="1:6" ht="14.25" customHeight="1">
      <c r="A138" s="11" t="s">
        <v>7</v>
      </c>
      <c r="B138" s="54">
        <v>1</v>
      </c>
      <c r="C138" s="55"/>
      <c r="D138" s="55"/>
      <c r="E138" s="12" t="s">
        <v>5</v>
      </c>
      <c r="F138" s="13" t="s">
        <v>5</v>
      </c>
    </row>
    <row r="139" spans="1:6" ht="14.25" customHeight="1">
      <c r="A139" s="14" t="s">
        <v>8</v>
      </c>
      <c r="B139" s="15">
        <v>6000</v>
      </c>
      <c r="C139" s="15">
        <v>5800</v>
      </c>
      <c r="D139" s="15">
        <v>6100</v>
      </c>
      <c r="E139" s="16">
        <f>(B139+C139+D139)/3</f>
        <v>5966.666666666667</v>
      </c>
      <c r="F139" s="17">
        <f>E139</f>
        <v>5966.666666666667</v>
      </c>
    </row>
    <row r="140" spans="1:6" ht="15.75" thickBot="1">
      <c r="A140" s="14" t="s">
        <v>9</v>
      </c>
      <c r="B140" s="15">
        <v>6000</v>
      </c>
      <c r="C140" s="15">
        <v>5800</v>
      </c>
      <c r="D140" s="15">
        <v>6100</v>
      </c>
      <c r="E140" s="16">
        <f>E139*B138</f>
        <v>5966.666666666667</v>
      </c>
      <c r="F140" s="17">
        <f>E140</f>
        <v>5966.666666666667</v>
      </c>
    </row>
    <row r="141" spans="1:6" ht="15">
      <c r="A141" s="5" t="s">
        <v>4</v>
      </c>
      <c r="B141" s="60" t="s">
        <v>73</v>
      </c>
      <c r="C141" s="61"/>
      <c r="D141" s="61"/>
      <c r="E141" s="6" t="s">
        <v>5</v>
      </c>
      <c r="F141" s="7" t="s">
        <v>5</v>
      </c>
    </row>
    <row r="142" spans="1:6" ht="149.25" customHeight="1">
      <c r="A142" s="8" t="s">
        <v>6</v>
      </c>
      <c r="B142" s="77" t="s">
        <v>72</v>
      </c>
      <c r="C142" s="78"/>
      <c r="D142" s="79"/>
      <c r="E142" s="9"/>
      <c r="F142" s="10"/>
    </row>
    <row r="143" spans="1:6" ht="13.5" customHeight="1">
      <c r="A143" s="11" t="s">
        <v>7</v>
      </c>
      <c r="B143" s="54">
        <v>4</v>
      </c>
      <c r="C143" s="55"/>
      <c r="D143" s="55"/>
      <c r="E143" s="12" t="s">
        <v>5</v>
      </c>
      <c r="F143" s="13" t="s">
        <v>5</v>
      </c>
    </row>
    <row r="144" spans="1:6" ht="16.5" customHeight="1">
      <c r="A144" s="14" t="s">
        <v>8</v>
      </c>
      <c r="B144" s="15">
        <v>6000</v>
      </c>
      <c r="C144" s="15">
        <v>6100</v>
      </c>
      <c r="D144" s="15">
        <v>6100</v>
      </c>
      <c r="E144" s="16">
        <f>(B144+C144+D144)/3</f>
        <v>6066.666666666667</v>
      </c>
      <c r="F144" s="17">
        <f>E144</f>
        <v>6066.666666666667</v>
      </c>
    </row>
    <row r="145" spans="1:6" ht="15.75" thickBot="1">
      <c r="A145" s="14" t="s">
        <v>9</v>
      </c>
      <c r="B145" s="18">
        <v>24000</v>
      </c>
      <c r="C145" s="18">
        <v>24400</v>
      </c>
      <c r="D145" s="18">
        <v>24400</v>
      </c>
      <c r="E145" s="16">
        <f>E144*B143</f>
        <v>24266.666666666668</v>
      </c>
      <c r="F145" s="17">
        <f>E145</f>
        <v>24266.666666666668</v>
      </c>
    </row>
    <row r="146" spans="1:6" ht="15">
      <c r="A146" s="5" t="s">
        <v>4</v>
      </c>
      <c r="B146" s="60" t="s">
        <v>74</v>
      </c>
      <c r="C146" s="61"/>
      <c r="D146" s="61"/>
      <c r="E146" s="6" t="s">
        <v>5</v>
      </c>
      <c r="F146" s="7" t="s">
        <v>5</v>
      </c>
    </row>
    <row r="147" spans="1:6" ht="94.5" customHeight="1">
      <c r="A147" s="8" t="s">
        <v>6</v>
      </c>
      <c r="B147" s="54" t="s">
        <v>75</v>
      </c>
      <c r="C147" s="55"/>
      <c r="D147" s="55"/>
      <c r="E147" s="9"/>
      <c r="F147" s="10"/>
    </row>
    <row r="148" spans="1:6" ht="15" customHeight="1">
      <c r="A148" s="11" t="s">
        <v>7</v>
      </c>
      <c r="B148" s="54">
        <v>2</v>
      </c>
      <c r="C148" s="55"/>
      <c r="D148" s="55"/>
      <c r="E148" s="12" t="s">
        <v>5</v>
      </c>
      <c r="F148" s="13" t="s">
        <v>5</v>
      </c>
    </row>
    <row r="149" spans="1:6" ht="14.25" customHeight="1">
      <c r="A149" s="14" t="s">
        <v>8</v>
      </c>
      <c r="B149" s="15">
        <v>1000</v>
      </c>
      <c r="C149" s="15">
        <v>1050</v>
      </c>
      <c r="D149" s="15">
        <v>1000</v>
      </c>
      <c r="E149" s="16">
        <f>(B149+C149+D149)/3</f>
        <v>1016.6666666666666</v>
      </c>
      <c r="F149" s="17">
        <f>E149</f>
        <v>1016.6666666666666</v>
      </c>
    </row>
    <row r="150" spans="1:6" ht="15.75" thickBot="1">
      <c r="A150" s="14" t="s">
        <v>9</v>
      </c>
      <c r="B150" s="18">
        <v>2000</v>
      </c>
      <c r="C150" s="18">
        <v>2100</v>
      </c>
      <c r="D150" s="18">
        <v>2000</v>
      </c>
      <c r="E150" s="16">
        <f>E149*B148</f>
        <v>2033.3333333333333</v>
      </c>
      <c r="F150" s="17">
        <f>E150</f>
        <v>2033.3333333333333</v>
      </c>
    </row>
    <row r="151" spans="1:6" ht="15">
      <c r="A151" s="5" t="s">
        <v>4</v>
      </c>
      <c r="B151" s="60" t="s">
        <v>76</v>
      </c>
      <c r="C151" s="61"/>
      <c r="D151" s="61"/>
      <c r="E151" s="6" t="s">
        <v>5</v>
      </c>
      <c r="F151" s="7" t="s">
        <v>5</v>
      </c>
    </row>
    <row r="152" spans="1:6" ht="53.25" customHeight="1">
      <c r="A152" s="8" t="s">
        <v>6</v>
      </c>
      <c r="B152" s="77" t="s">
        <v>77</v>
      </c>
      <c r="C152" s="78"/>
      <c r="D152" s="79"/>
      <c r="E152" s="9"/>
      <c r="F152" s="10"/>
    </row>
    <row r="153" spans="1:6" ht="13.5" customHeight="1">
      <c r="A153" s="11" t="s">
        <v>10</v>
      </c>
      <c r="B153" s="54">
        <v>2</v>
      </c>
      <c r="C153" s="55"/>
      <c r="D153" s="55"/>
      <c r="E153" s="12" t="s">
        <v>5</v>
      </c>
      <c r="F153" s="13" t="s">
        <v>5</v>
      </c>
    </row>
    <row r="154" spans="1:6" ht="14.25" customHeight="1">
      <c r="A154" s="14" t="s">
        <v>8</v>
      </c>
      <c r="B154" s="15">
        <v>2000</v>
      </c>
      <c r="C154" s="15">
        <v>1950</v>
      </c>
      <c r="D154" s="15">
        <v>1800</v>
      </c>
      <c r="E154" s="16">
        <f>(B154+C154+D154)/3</f>
        <v>1916.6666666666667</v>
      </c>
      <c r="F154" s="17">
        <f>E154</f>
        <v>1916.6666666666667</v>
      </c>
    </row>
    <row r="155" spans="1:6" ht="15.75" thickBot="1">
      <c r="A155" s="14" t="s">
        <v>9</v>
      </c>
      <c r="B155" s="18">
        <v>4000</v>
      </c>
      <c r="C155" s="18">
        <v>3900</v>
      </c>
      <c r="D155" s="18">
        <v>3600</v>
      </c>
      <c r="E155" s="16">
        <f>E154*B153</f>
        <v>3833.3333333333335</v>
      </c>
      <c r="F155" s="17">
        <f>E155</f>
        <v>3833.3333333333335</v>
      </c>
    </row>
    <row r="156" spans="1:6" ht="15">
      <c r="A156" s="5" t="s">
        <v>4</v>
      </c>
      <c r="B156" s="60" t="s">
        <v>78</v>
      </c>
      <c r="C156" s="61"/>
      <c r="D156" s="61"/>
      <c r="E156" s="6" t="s">
        <v>5</v>
      </c>
      <c r="F156" s="7" t="s">
        <v>5</v>
      </c>
    </row>
    <row r="157" spans="1:6" ht="164.25" customHeight="1">
      <c r="A157" s="8" t="s">
        <v>6</v>
      </c>
      <c r="B157" s="73" t="s">
        <v>98</v>
      </c>
      <c r="C157" s="74"/>
      <c r="D157" s="75"/>
      <c r="E157" s="9"/>
      <c r="F157" s="10"/>
    </row>
    <row r="158" spans="1:6" ht="15">
      <c r="A158" s="11" t="s">
        <v>7</v>
      </c>
      <c r="B158" s="54">
        <v>2</v>
      </c>
      <c r="C158" s="59"/>
      <c r="D158" s="59"/>
      <c r="E158" s="12" t="s">
        <v>5</v>
      </c>
      <c r="F158" s="13" t="s">
        <v>5</v>
      </c>
    </row>
    <row r="159" spans="1:6" ht="15.75" customHeight="1">
      <c r="A159" s="14" t="s">
        <v>8</v>
      </c>
      <c r="B159" s="15">
        <v>40000</v>
      </c>
      <c r="C159" s="15">
        <v>38900</v>
      </c>
      <c r="D159" s="15">
        <v>39000</v>
      </c>
      <c r="E159" s="16">
        <f>(B159+C159+D159)/3</f>
        <v>39300</v>
      </c>
      <c r="F159" s="17">
        <f>E159</f>
        <v>39300</v>
      </c>
    </row>
    <row r="160" spans="1:6" ht="15.75" thickBot="1">
      <c r="A160" s="14" t="s">
        <v>9</v>
      </c>
      <c r="B160" s="18">
        <v>80000</v>
      </c>
      <c r="C160" s="18">
        <v>77800</v>
      </c>
      <c r="D160" s="18">
        <v>78000</v>
      </c>
      <c r="E160" s="16">
        <f>E159*B158</f>
        <v>78600</v>
      </c>
      <c r="F160" s="17">
        <f>E160</f>
        <v>78600</v>
      </c>
    </row>
    <row r="161" spans="1:6" ht="15">
      <c r="A161" s="5" t="s">
        <v>4</v>
      </c>
      <c r="B161" s="60" t="s">
        <v>79</v>
      </c>
      <c r="C161" s="61"/>
      <c r="D161" s="61"/>
      <c r="E161" s="6" t="s">
        <v>5</v>
      </c>
      <c r="F161" s="7" t="s">
        <v>5</v>
      </c>
    </row>
    <row r="162" spans="1:6" ht="258" customHeight="1">
      <c r="A162" s="8" t="s">
        <v>6</v>
      </c>
      <c r="B162" s="77" t="s">
        <v>80</v>
      </c>
      <c r="C162" s="78"/>
      <c r="D162" s="79"/>
      <c r="E162" s="9"/>
      <c r="F162" s="10"/>
    </row>
    <row r="163" spans="1:6" ht="15">
      <c r="A163" s="11" t="s">
        <v>7</v>
      </c>
      <c r="B163" s="54">
        <v>1</v>
      </c>
      <c r="C163" s="55"/>
      <c r="D163" s="55"/>
      <c r="E163" s="12" t="s">
        <v>5</v>
      </c>
      <c r="F163" s="13" t="s">
        <v>5</v>
      </c>
    </row>
    <row r="164" spans="1:6" ht="15.75" customHeight="1">
      <c r="A164" s="14" t="s">
        <v>8</v>
      </c>
      <c r="B164" s="15">
        <v>30000</v>
      </c>
      <c r="C164" s="15">
        <v>29700</v>
      </c>
      <c r="D164" s="15">
        <v>29000</v>
      </c>
      <c r="E164" s="16">
        <f>(B164+C164+D164)/3</f>
        <v>29566.666666666668</v>
      </c>
      <c r="F164" s="17">
        <f>E164</f>
        <v>29566.666666666668</v>
      </c>
    </row>
    <row r="165" spans="1:6" ht="15.75" thickBot="1">
      <c r="A165" s="14" t="s">
        <v>9</v>
      </c>
      <c r="B165" s="18">
        <v>30000</v>
      </c>
      <c r="C165" s="15">
        <v>29700</v>
      </c>
      <c r="D165" s="15">
        <v>29000</v>
      </c>
      <c r="E165" s="16">
        <f>E164*B163</f>
        <v>29566.666666666668</v>
      </c>
      <c r="F165" s="17">
        <f>E165</f>
        <v>29566.666666666668</v>
      </c>
    </row>
    <row r="166" spans="1:6" ht="15">
      <c r="A166" s="5" t="s">
        <v>4</v>
      </c>
      <c r="B166" s="60" t="s">
        <v>81</v>
      </c>
      <c r="C166" s="61"/>
      <c r="D166" s="61"/>
      <c r="E166" s="6" t="s">
        <v>5</v>
      </c>
      <c r="F166" s="7" t="s">
        <v>5</v>
      </c>
    </row>
    <row r="167" spans="1:6" ht="313.5" customHeight="1">
      <c r="A167" s="8" t="s">
        <v>6</v>
      </c>
      <c r="B167" s="77" t="s">
        <v>82</v>
      </c>
      <c r="C167" s="78"/>
      <c r="D167" s="79"/>
      <c r="E167" s="9"/>
      <c r="F167" s="10"/>
    </row>
    <row r="168" spans="1:6" ht="15">
      <c r="A168" s="11" t="s">
        <v>7</v>
      </c>
      <c r="B168" s="54">
        <v>4</v>
      </c>
      <c r="C168" s="55"/>
      <c r="D168" s="55"/>
      <c r="E168" s="12" t="s">
        <v>5</v>
      </c>
      <c r="F168" s="13" t="s">
        <v>5</v>
      </c>
    </row>
    <row r="169" spans="1:6" ht="15.75" customHeight="1">
      <c r="A169" s="14" t="s">
        <v>8</v>
      </c>
      <c r="B169" s="15">
        <v>79800</v>
      </c>
      <c r="C169" s="15">
        <v>80000</v>
      </c>
      <c r="D169" s="15">
        <v>79800</v>
      </c>
      <c r="E169" s="16">
        <f>(B169+C169+D169)/3</f>
        <v>79866.66666666667</v>
      </c>
      <c r="F169" s="17">
        <f>E169</f>
        <v>79866.66666666667</v>
      </c>
    </row>
    <row r="170" spans="1:6" ht="15.75" thickBot="1">
      <c r="A170" s="14" t="s">
        <v>9</v>
      </c>
      <c r="B170" s="18">
        <v>239400</v>
      </c>
      <c r="C170" s="18">
        <v>240000</v>
      </c>
      <c r="D170" s="18">
        <v>239400</v>
      </c>
      <c r="E170" s="16">
        <f>E169*B168</f>
        <v>319466.6666666667</v>
      </c>
      <c r="F170" s="17">
        <f>E170</f>
        <v>319466.6666666667</v>
      </c>
    </row>
    <row r="171" spans="1:6" ht="15">
      <c r="A171" s="5" t="s">
        <v>4</v>
      </c>
      <c r="B171" s="60" t="s">
        <v>83</v>
      </c>
      <c r="C171" s="61"/>
      <c r="D171" s="61"/>
      <c r="E171" s="6" t="s">
        <v>5</v>
      </c>
      <c r="F171" s="7" t="s">
        <v>5</v>
      </c>
    </row>
    <row r="172" spans="1:6" ht="120" customHeight="1">
      <c r="A172" s="8" t="s">
        <v>6</v>
      </c>
      <c r="B172" s="77" t="s">
        <v>84</v>
      </c>
      <c r="C172" s="78"/>
      <c r="D172" s="79"/>
      <c r="E172" s="9"/>
      <c r="F172" s="10"/>
    </row>
    <row r="173" spans="1:6" ht="15">
      <c r="A173" s="11" t="s">
        <v>7</v>
      </c>
      <c r="B173" s="54">
        <v>1</v>
      </c>
      <c r="C173" s="55"/>
      <c r="D173" s="55"/>
      <c r="E173" s="12" t="s">
        <v>5</v>
      </c>
      <c r="F173" s="13" t="s">
        <v>5</v>
      </c>
    </row>
    <row r="174" spans="1:6" ht="15" customHeight="1">
      <c r="A174" s="14" t="s">
        <v>8</v>
      </c>
      <c r="B174" s="18">
        <v>30000</v>
      </c>
      <c r="C174" s="18">
        <v>29800</v>
      </c>
      <c r="D174" s="18">
        <v>30000</v>
      </c>
      <c r="E174" s="16">
        <f>(B174+C174+D174)/3</f>
        <v>29933.333333333332</v>
      </c>
      <c r="F174" s="16">
        <f>E174</f>
        <v>29933.333333333332</v>
      </c>
    </row>
    <row r="175" spans="1:6" ht="15.75" thickBot="1">
      <c r="A175" s="14" t="s">
        <v>9</v>
      </c>
      <c r="B175" s="18">
        <v>30000</v>
      </c>
      <c r="C175" s="18">
        <v>29800</v>
      </c>
      <c r="D175" s="18">
        <v>30000</v>
      </c>
      <c r="E175" s="16">
        <f>E174*B173</f>
        <v>29933.333333333332</v>
      </c>
      <c r="F175" s="17">
        <f>E175</f>
        <v>29933.333333333332</v>
      </c>
    </row>
    <row r="176" spans="1:6" ht="15">
      <c r="A176" s="5" t="s">
        <v>4</v>
      </c>
      <c r="B176" s="60" t="s">
        <v>85</v>
      </c>
      <c r="C176" s="61"/>
      <c r="D176" s="61"/>
      <c r="E176" s="6" t="s">
        <v>5</v>
      </c>
      <c r="F176" s="7" t="s">
        <v>5</v>
      </c>
    </row>
    <row r="177" spans="1:6" ht="73.5" customHeight="1">
      <c r="A177" s="8" t="s">
        <v>6</v>
      </c>
      <c r="B177" s="73" t="s">
        <v>86</v>
      </c>
      <c r="C177" s="74"/>
      <c r="D177" s="75"/>
      <c r="E177" s="9"/>
      <c r="F177" s="10"/>
    </row>
    <row r="178" spans="1:6" ht="15">
      <c r="A178" s="11" t="s">
        <v>7</v>
      </c>
      <c r="B178" s="54">
        <v>1</v>
      </c>
      <c r="C178" s="55"/>
      <c r="D178" s="55"/>
      <c r="E178" s="12" t="s">
        <v>5</v>
      </c>
      <c r="F178" s="13" t="s">
        <v>5</v>
      </c>
    </row>
    <row r="179" spans="1:6" ht="15.75" customHeight="1">
      <c r="A179" s="14" t="s">
        <v>8</v>
      </c>
      <c r="B179" s="15">
        <v>10000</v>
      </c>
      <c r="C179" s="15">
        <v>10000</v>
      </c>
      <c r="D179" s="15">
        <v>10000</v>
      </c>
      <c r="E179" s="16">
        <f>(B179+C179+D179)/3</f>
        <v>10000</v>
      </c>
      <c r="F179" s="17">
        <f>E179</f>
        <v>10000</v>
      </c>
    </row>
    <row r="180" spans="1:6" ht="15">
      <c r="A180" s="14" t="s">
        <v>9</v>
      </c>
      <c r="B180" s="15">
        <v>10000</v>
      </c>
      <c r="C180" s="15">
        <v>10000</v>
      </c>
      <c r="D180" s="15">
        <v>10000</v>
      </c>
      <c r="E180" s="16">
        <f>E179*B178</f>
        <v>10000</v>
      </c>
      <c r="F180" s="17">
        <f>E180</f>
        <v>10000</v>
      </c>
    </row>
    <row r="181" spans="1:6" ht="15">
      <c r="A181" s="67" t="s">
        <v>11</v>
      </c>
      <c r="B181" s="68"/>
      <c r="C181" s="68"/>
      <c r="D181" s="69"/>
      <c r="E181" s="18"/>
      <c r="F181" s="32">
        <v>2070186</v>
      </c>
    </row>
    <row r="182" spans="1:6" ht="15">
      <c r="A182" s="22"/>
      <c r="B182" s="23"/>
      <c r="C182" s="23"/>
      <c r="D182" s="23"/>
      <c r="E182" s="23"/>
      <c r="F182" s="23"/>
    </row>
    <row r="183" spans="1:6" ht="15">
      <c r="A183" s="50" t="s">
        <v>99</v>
      </c>
      <c r="B183" s="50"/>
      <c r="C183" s="50"/>
      <c r="D183" s="50"/>
      <c r="E183" s="50"/>
      <c r="F183" s="50"/>
    </row>
    <row r="184" spans="1:6" ht="21.75" customHeight="1">
      <c r="A184" s="40"/>
      <c r="B184" s="40"/>
      <c r="C184" s="40"/>
      <c r="D184" s="40"/>
      <c r="E184" s="40"/>
      <c r="F184" s="40"/>
    </row>
    <row r="185" spans="1:6" ht="15">
      <c r="A185" s="70" t="s">
        <v>23</v>
      </c>
      <c r="B185" s="70"/>
      <c r="C185" s="70"/>
      <c r="D185" s="70"/>
      <c r="E185" s="70"/>
      <c r="F185" s="70"/>
    </row>
    <row r="186" spans="1:6" ht="33.75" customHeight="1">
      <c r="A186" s="70"/>
      <c r="B186" s="70"/>
      <c r="C186" s="70"/>
      <c r="D186" s="70"/>
      <c r="E186" s="70"/>
      <c r="F186" s="70"/>
    </row>
    <row r="187" spans="1:6" ht="15.75" thickBot="1">
      <c r="A187" s="24"/>
      <c r="B187" s="24"/>
      <c r="C187" s="24"/>
      <c r="D187" s="24"/>
      <c r="E187" s="24"/>
      <c r="F187" s="24"/>
    </row>
    <row r="188" spans="1:6" ht="30.75" thickBot="1">
      <c r="A188" s="25" t="s">
        <v>12</v>
      </c>
      <c r="B188" s="26" t="s">
        <v>13</v>
      </c>
      <c r="C188" s="27" t="s">
        <v>14</v>
      </c>
      <c r="D188" s="71" t="s">
        <v>15</v>
      </c>
      <c r="E188" s="72"/>
      <c r="F188" s="31" t="s">
        <v>16</v>
      </c>
    </row>
    <row r="189" spans="1:6" ht="15">
      <c r="A189" s="41">
        <v>1</v>
      </c>
      <c r="B189" s="43" t="s">
        <v>88</v>
      </c>
      <c r="C189" s="62" t="s">
        <v>106</v>
      </c>
      <c r="D189" s="33" t="s">
        <v>101</v>
      </c>
      <c r="E189" s="34"/>
      <c r="F189" s="37" t="s">
        <v>103</v>
      </c>
    </row>
    <row r="190" spans="1:6" ht="13.5" customHeight="1" thickBot="1">
      <c r="A190" s="42"/>
      <c r="B190" s="44"/>
      <c r="C190" s="63"/>
      <c r="D190" s="35"/>
      <c r="E190" s="36"/>
      <c r="F190" s="38"/>
    </row>
    <row r="191" spans="1:6" ht="15">
      <c r="A191" s="41">
        <v>2</v>
      </c>
      <c r="B191" s="43" t="s">
        <v>89</v>
      </c>
      <c r="C191" s="43" t="s">
        <v>107</v>
      </c>
      <c r="D191" s="45" t="s">
        <v>102</v>
      </c>
      <c r="E191" s="46"/>
      <c r="F191" s="49" t="s">
        <v>105</v>
      </c>
    </row>
    <row r="192" spans="1:6" ht="29.25" customHeight="1" thickBot="1">
      <c r="A192" s="42"/>
      <c r="B192" s="44"/>
      <c r="C192" s="44"/>
      <c r="D192" s="47"/>
      <c r="E192" s="48"/>
      <c r="F192" s="42"/>
    </row>
    <row r="193" spans="1:6" ht="29.25" customHeight="1">
      <c r="A193" s="41">
        <v>3</v>
      </c>
      <c r="B193" s="71" t="s">
        <v>90</v>
      </c>
      <c r="C193" s="43" t="s">
        <v>108</v>
      </c>
      <c r="D193" s="62" t="s">
        <v>100</v>
      </c>
      <c r="E193" s="64"/>
      <c r="F193" s="41" t="s">
        <v>104</v>
      </c>
    </row>
    <row r="194" spans="1:6" ht="7.5" customHeight="1" thickBot="1">
      <c r="A194" s="42"/>
      <c r="B194" s="76"/>
      <c r="C194" s="44"/>
      <c r="D194" s="65"/>
      <c r="E194" s="66"/>
      <c r="F194" s="42"/>
    </row>
    <row r="195" spans="1:6" ht="15">
      <c r="A195" s="39" t="s">
        <v>17</v>
      </c>
      <c r="B195" s="39"/>
      <c r="C195" s="39"/>
      <c r="D195" s="39"/>
      <c r="E195" s="39"/>
      <c r="F195" s="39"/>
    </row>
    <row r="196" spans="1:6" ht="41.25" customHeight="1">
      <c r="A196" s="39"/>
      <c r="B196" s="39"/>
      <c r="C196" s="39"/>
      <c r="D196" s="39"/>
      <c r="E196" s="39"/>
      <c r="F196" s="39"/>
    </row>
    <row r="197" spans="1:4" ht="6.75" customHeight="1">
      <c r="A197" s="21"/>
      <c r="B197" s="21"/>
      <c r="C197" s="21"/>
      <c r="D197" s="21"/>
    </row>
    <row r="198" ht="15">
      <c r="A198" s="28" t="s">
        <v>18</v>
      </c>
    </row>
    <row r="199" ht="24" customHeight="1">
      <c r="A199" s="1" t="s">
        <v>19</v>
      </c>
    </row>
    <row r="201" ht="15">
      <c r="A201" s="1" t="s">
        <v>22</v>
      </c>
    </row>
    <row r="202" ht="12" customHeight="1"/>
    <row r="203" spans="1:3" ht="15">
      <c r="A203" s="50" t="s">
        <v>87</v>
      </c>
      <c r="B203" s="50"/>
      <c r="C203" s="50"/>
    </row>
    <row r="204" ht="7.5" customHeight="1"/>
    <row r="205" ht="15">
      <c r="A205" s="1" t="s">
        <v>109</v>
      </c>
    </row>
    <row r="206" spans="1:4" ht="15">
      <c r="A206" s="40" t="s">
        <v>110</v>
      </c>
      <c r="B206" s="40"/>
      <c r="C206" s="40"/>
      <c r="D206" s="40"/>
    </row>
    <row r="207" ht="15">
      <c r="A207" s="1" t="s">
        <v>20</v>
      </c>
    </row>
    <row r="208" ht="15">
      <c r="A208" s="1" t="s">
        <v>21</v>
      </c>
    </row>
    <row r="209" spans="1:4" ht="15">
      <c r="A209" s="21"/>
      <c r="B209" s="21"/>
      <c r="C209" s="21"/>
      <c r="D209" s="21"/>
    </row>
  </sheetData>
  <sheetProtection/>
  <mergeCells count="135">
    <mergeCell ref="B31:D31"/>
    <mergeCell ref="F4:F5"/>
    <mergeCell ref="B13:D13"/>
    <mergeCell ref="B12:D12"/>
    <mergeCell ref="B11:D11"/>
    <mergeCell ref="B23:D23"/>
    <mergeCell ref="B6:D6"/>
    <mergeCell ref="B7:D7"/>
    <mergeCell ref="B8:D8"/>
    <mergeCell ref="A1:F1"/>
    <mergeCell ref="A2:F2"/>
    <mergeCell ref="C3:F3"/>
    <mergeCell ref="A4:A5"/>
    <mergeCell ref="B4:D4"/>
    <mergeCell ref="E4:E5"/>
    <mergeCell ref="B32:D32"/>
    <mergeCell ref="B33:D33"/>
    <mergeCell ref="B16:D16"/>
    <mergeCell ref="B17:D17"/>
    <mergeCell ref="B18:D18"/>
    <mergeCell ref="B21:D21"/>
    <mergeCell ref="B22:D22"/>
    <mergeCell ref="B26:D26"/>
    <mergeCell ref="B27:D27"/>
    <mergeCell ref="B28:D28"/>
    <mergeCell ref="B51:D51"/>
    <mergeCell ref="B52:D52"/>
    <mergeCell ref="B53:D53"/>
    <mergeCell ref="B56:D56"/>
    <mergeCell ref="B57:D57"/>
    <mergeCell ref="B58:D58"/>
    <mergeCell ref="B41:D41"/>
    <mergeCell ref="B42:D42"/>
    <mergeCell ref="B43:D43"/>
    <mergeCell ref="B46:D46"/>
    <mergeCell ref="B47:D47"/>
    <mergeCell ref="B48:D48"/>
    <mergeCell ref="B68:D68"/>
    <mergeCell ref="B71:D71"/>
    <mergeCell ref="B72:D72"/>
    <mergeCell ref="B73:D73"/>
    <mergeCell ref="B76:D76"/>
    <mergeCell ref="B61:D61"/>
    <mergeCell ref="B62:D62"/>
    <mergeCell ref="B63:D63"/>
    <mergeCell ref="B66:D66"/>
    <mergeCell ref="B67:D67"/>
    <mergeCell ref="B77:D77"/>
    <mergeCell ref="B92:D92"/>
    <mergeCell ref="B93:D93"/>
    <mergeCell ref="B96:D96"/>
    <mergeCell ref="B97:D97"/>
    <mergeCell ref="B98:D98"/>
    <mergeCell ref="B91:D91"/>
    <mergeCell ref="B78:D78"/>
    <mergeCell ref="B81:D81"/>
    <mergeCell ref="B82:D82"/>
    <mergeCell ref="B83:D83"/>
    <mergeCell ref="B86:D86"/>
    <mergeCell ref="B87:D87"/>
    <mergeCell ref="B88:D88"/>
    <mergeCell ref="B111:D111"/>
    <mergeCell ref="B112:D112"/>
    <mergeCell ref="B113:D113"/>
    <mergeCell ref="B116:D116"/>
    <mergeCell ref="B117:D117"/>
    <mergeCell ref="B118:D118"/>
    <mergeCell ref="B101:D101"/>
    <mergeCell ref="B102:D102"/>
    <mergeCell ref="B103:D103"/>
    <mergeCell ref="B106:D106"/>
    <mergeCell ref="B107:D107"/>
    <mergeCell ref="B108:D108"/>
    <mergeCell ref="B131:D131"/>
    <mergeCell ref="B132:D132"/>
    <mergeCell ref="B133:D133"/>
    <mergeCell ref="B136:D136"/>
    <mergeCell ref="B137:D137"/>
    <mergeCell ref="B138:D138"/>
    <mergeCell ref="B121:D121"/>
    <mergeCell ref="B122:D122"/>
    <mergeCell ref="B123:D123"/>
    <mergeCell ref="B126:D126"/>
    <mergeCell ref="B127:D127"/>
    <mergeCell ref="B128:D128"/>
    <mergeCell ref="B157:D157"/>
    <mergeCell ref="B162:D162"/>
    <mergeCell ref="B163:D163"/>
    <mergeCell ref="B166:D166"/>
    <mergeCell ref="B167:D167"/>
    <mergeCell ref="B141:D141"/>
    <mergeCell ref="B142:D142"/>
    <mergeCell ref="B143:D143"/>
    <mergeCell ref="B146:D146"/>
    <mergeCell ref="B147:D147"/>
    <mergeCell ref="B168:D168"/>
    <mergeCell ref="B151:D151"/>
    <mergeCell ref="B152:D152"/>
    <mergeCell ref="B153:D153"/>
    <mergeCell ref="F193:F194"/>
    <mergeCell ref="B171:D171"/>
    <mergeCell ref="B172:D172"/>
    <mergeCell ref="B173:D173"/>
    <mergeCell ref="B176:D176"/>
    <mergeCell ref="B156:D156"/>
    <mergeCell ref="D193:E194"/>
    <mergeCell ref="A181:D181"/>
    <mergeCell ref="A185:F186"/>
    <mergeCell ref="D188:E188"/>
    <mergeCell ref="A189:A190"/>
    <mergeCell ref="B177:D177"/>
    <mergeCell ref="A193:A194"/>
    <mergeCell ref="B193:B194"/>
    <mergeCell ref="B178:D178"/>
    <mergeCell ref="C193:C194"/>
    <mergeCell ref="B36:D36"/>
    <mergeCell ref="B38:D38"/>
    <mergeCell ref="B37:D37"/>
    <mergeCell ref="B158:D158"/>
    <mergeCell ref="B161:D161"/>
    <mergeCell ref="B189:B190"/>
    <mergeCell ref="C189:C190"/>
    <mergeCell ref="A183:F183"/>
    <mergeCell ref="A184:F184"/>
    <mergeCell ref="D189:E190"/>
    <mergeCell ref="F189:F190"/>
    <mergeCell ref="A195:F196"/>
    <mergeCell ref="A206:D206"/>
    <mergeCell ref="A191:A192"/>
    <mergeCell ref="B191:B192"/>
    <mergeCell ref="C191:C192"/>
    <mergeCell ref="D191:E192"/>
    <mergeCell ref="F191:F192"/>
    <mergeCell ref="A203:C203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L29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2012-11-19T03:17:36Z</dcterms:modified>
  <cp:category/>
  <cp:version/>
  <cp:contentType/>
  <cp:contentStatus/>
</cp:coreProperties>
</file>